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ozo\Documents\VIGENCIA 2026\Documentos de justificación - Proyectos de inversión 2026\"/>
    </mc:Choice>
  </mc:AlternateContent>
  <xr:revisionPtr revIDLastSave="0" documentId="13_ncr:1_{C771A4CE-62A0-44A8-83C4-2DD701172A0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FRR - " sheetId="21" state="hidden" r:id="rId1"/>
    <sheet name="RNEC - 2026" sheetId="36" r:id="rId2"/>
  </sheets>
  <definedNames>
    <definedName name="_xlnm.Print_Area" localSheetId="1">'RNEC - 2026'!$A$1:$G$341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6" l="1"/>
  <c r="C14" i="21" l="1"/>
  <c r="C15" i="21"/>
  <c r="C16" i="21"/>
  <c r="C8" i="21"/>
  <c r="B21" i="21"/>
  <c r="D26" i="21"/>
  <c r="C10" i="21"/>
  <c r="C21" i="21"/>
  <c r="C36" i="21" s="1"/>
  <c r="C26" i="21"/>
  <c r="B26" i="21"/>
  <c r="B29" i="21"/>
  <c r="C29" i="21" l="1"/>
</calcChain>
</file>

<file path=xl/sharedStrings.xml><?xml version="1.0" encoding="utf-8"?>
<sst xmlns="http://schemas.openxmlformats.org/spreadsheetml/2006/main" count="40" uniqueCount="37">
  <si>
    <t>NOMBRE DEL PROYECTO</t>
  </si>
  <si>
    <t>Fortalecimiento del Centro de Estudios en Democracia y Asuntos Electorales - CEDAE - nacional</t>
  </si>
  <si>
    <t>Mejoramiento y mantenimiento de la infraestructura administrativa a nivel nacional</t>
  </si>
  <si>
    <t>Mejoramiento de la red eléctrica y de comunicaciones a nivel nacional. Nacional</t>
  </si>
  <si>
    <t>Mejoramiento y renovación de la infraestructura tecnológica para la Registraduría Nacional del Estado Civil nacional</t>
  </si>
  <si>
    <t>Fortalecimiento del servicio del sistema del Archivo Nacional de Identificación ANI y sistemas conexos nacional</t>
  </si>
  <si>
    <t>Servicio de respaldo de los sistemas de información de procesos de identificación, electorales y administrativos a nivel nacional</t>
  </si>
  <si>
    <t>Fortalecimiento de la red corporativa de telecomunicaciones - PMT, electoral y administrativa nacional</t>
  </si>
  <si>
    <t>Formación permanente para los servidores de la Registraduría Nacional del Estado Civil, en la gestión del desarrollo y en técnicas y competencias de aplicación misional. Nacional</t>
  </si>
  <si>
    <t>Fortalecimiento de la capacidad de atención en identificación para la población en condición de vulnerabilidad, APD nacional</t>
  </si>
  <si>
    <t>Fortalecimiento del sistema de información de registro civil nacional</t>
  </si>
  <si>
    <t>TOTAL</t>
  </si>
  <si>
    <t>Total inversión FRR (propios + nación)</t>
  </si>
  <si>
    <t>Fortalecimiento del sistema de servicio al colombiano de la Registraduría Nacional del Estado Civil</t>
  </si>
  <si>
    <t>Implementación del sistema de gestión documental Consejo Nacional Electoral</t>
  </si>
  <si>
    <t>Presupuesto 
Decreto 1805 del 31 de 
diciembre de 2020
(Nación)</t>
  </si>
  <si>
    <t>Total compromisos
del 02 de enero al 30 de junio de 2021</t>
  </si>
  <si>
    <t>PROYECTOS DE INVERSIÓN - 
VIGENCIA 2023</t>
  </si>
  <si>
    <t>Proyección 2023</t>
  </si>
  <si>
    <t>Techo nación: $ 2.259.093,452</t>
  </si>
  <si>
    <t>Disponibles para inversión 2023 (propios)</t>
  </si>
  <si>
    <t>No se requieren más de mil millones
$ 2.760.133.620</t>
  </si>
  <si>
    <t>Diferencia</t>
  </si>
  <si>
    <t>Analitica de datos</t>
  </si>
  <si>
    <t>Presupuesto 
Decreto 1793 del 21 de 
diciembre de 2021
Vigencia 2022</t>
  </si>
  <si>
    <t>Código BPIN</t>
  </si>
  <si>
    <t>Fuente de financiación: Registraduría Nacional del Estado Civil (RNEC) - nación</t>
  </si>
  <si>
    <t>Programa</t>
  </si>
  <si>
    <t>Nombre del proyecto</t>
  </si>
  <si>
    <t>Total RNEC (Nación)</t>
  </si>
  <si>
    <t>Mantenimiento y sostenibilidad de la solución integral de registro civil e identificación para asegurar la expedición de documentos de identidad a los colombianos. Nacional</t>
  </si>
  <si>
    <t>Transformación del registro civil alineado con el gobierno de datos e información. Nacional</t>
  </si>
  <si>
    <r>
      <t xml:space="preserve">Programa 2802: </t>
    </r>
    <r>
      <rPr>
        <sz val="11"/>
        <color theme="1"/>
        <rFont val="Arial"/>
        <family val="2"/>
      </rPr>
      <t>Identificación y registro del estado civil de la población.</t>
    </r>
  </si>
  <si>
    <t>Elaboró. Balvina Rozo Millán - Profesional especializado</t>
  </si>
  <si>
    <t>Proyectos de inversión
Vigencia 2026</t>
  </si>
  <si>
    <t xml:space="preserve"> Presupuesto inversión - nación - RNEC
2026</t>
  </si>
  <si>
    <t>Fuente: Decreto 1477 del 30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</si>
</sst>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5" formatCode="_-&quot;$&quot;* #,##0_-;\-&quot;$&quot;* #,##0_-;_-&quot;$&quot;* &quot;-&quot;??_-;_-@_-"/>
    <numFmt numFmtId="166" formatCode="[$$-240A]\ #,##0"/>
    <numFmt numFmtId="167" formatCode="_-&quot;$&quot;\ * #,##0_-;\-&quot;$&quot;\ * #,##0_-;_-&quot;$&quot;\ * &quot;-&quot;??_-;_-@_-"/>
    <numFmt numFmtId="168" formatCode="0_ ;\-0\ "/>
    <numFmt numFmtId="169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165" fontId="5" fillId="2" borderId="7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center" wrapText="1"/>
    </xf>
    <xf numFmtId="165" fontId="5" fillId="2" borderId="8" xfId="1" applyNumberFormat="1" applyFont="1" applyFill="1" applyBorder="1" applyAlignment="1">
      <alignment horizontal="center" vertical="center" wrapText="1"/>
    </xf>
    <xf numFmtId="10" fontId="4" fillId="3" borderId="3" xfId="2" applyNumberFormat="1" applyFont="1" applyFill="1" applyBorder="1" applyAlignment="1">
      <alignment horizontal="center" vertical="center" wrapText="1"/>
    </xf>
    <xf numFmtId="167" fontId="4" fillId="3" borderId="10" xfId="1" applyNumberFormat="1" applyFont="1" applyFill="1" applyBorder="1" applyAlignment="1">
      <alignment vertical="center" wrapText="1"/>
    </xf>
    <xf numFmtId="165" fontId="4" fillId="3" borderId="10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vertical="center" wrapText="1"/>
    </xf>
    <xf numFmtId="166" fontId="2" fillId="2" borderId="0" xfId="0" applyNumberFormat="1" applyFont="1" applyFill="1" applyAlignment="1">
      <alignment vertical="center" wrapText="1"/>
    </xf>
    <xf numFmtId="167" fontId="5" fillId="2" borderId="8" xfId="1" applyNumberFormat="1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167" fontId="4" fillId="4" borderId="5" xfId="1" applyNumberFormat="1" applyFont="1" applyFill="1" applyBorder="1" applyAlignment="1">
      <alignment vertical="center" wrapText="1"/>
    </xf>
    <xf numFmtId="166" fontId="4" fillId="4" borderId="5" xfId="0" applyNumberFormat="1" applyFont="1" applyFill="1" applyBorder="1" applyAlignment="1">
      <alignment vertical="center" wrapText="1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166" fontId="4" fillId="6" borderId="8" xfId="0" applyNumberFormat="1" applyFont="1" applyFill="1" applyBorder="1" applyAlignment="1">
      <alignment vertical="center" wrapText="1"/>
    </xf>
    <xf numFmtId="165" fontId="5" fillId="5" borderId="7" xfId="1" applyNumberFormat="1" applyFont="1" applyFill="1" applyBorder="1" applyAlignment="1">
      <alignment horizontal="center" vertical="center" wrapText="1"/>
    </xf>
    <xf numFmtId="165" fontId="5" fillId="5" borderId="8" xfId="1" applyNumberFormat="1" applyFont="1" applyFill="1" applyBorder="1" applyAlignment="1">
      <alignment horizontal="center" vertical="center" wrapText="1"/>
    </xf>
    <xf numFmtId="43" fontId="2" fillId="0" borderId="0" xfId="3" applyFont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167" fontId="2" fillId="5" borderId="0" xfId="0" applyNumberFormat="1" applyFont="1" applyFill="1" applyAlignment="1">
      <alignment vertical="center" wrapText="1"/>
    </xf>
    <xf numFmtId="165" fontId="5" fillId="0" borderId="7" xfId="1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justify" vertical="center" wrapText="1"/>
    </xf>
    <xf numFmtId="165" fontId="5" fillId="2" borderId="1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7" fontId="12" fillId="2" borderId="17" xfId="1" applyNumberFormat="1" applyFont="1" applyFill="1" applyBorder="1" applyAlignment="1">
      <alignment horizontal="center" vertical="center" wrapText="1"/>
    </xf>
    <xf numFmtId="168" fontId="5" fillId="2" borderId="8" xfId="3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justify" vertical="center" wrapText="1"/>
    </xf>
    <xf numFmtId="167" fontId="12" fillId="2" borderId="15" xfId="1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167" fontId="14" fillId="7" borderId="16" xfId="0" applyNumberFormat="1" applyFont="1" applyFill="1" applyBorder="1" applyAlignment="1">
      <alignment horizontal="center" vertical="center" wrapText="1"/>
    </xf>
    <xf numFmtId="167" fontId="12" fillId="2" borderId="0" xfId="0" applyNumberFormat="1" applyFont="1" applyFill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6">
    <cellStyle name="Millares" xfId="3" builtinId="3"/>
    <cellStyle name="Moneda" xfId="1" builtinId="4"/>
    <cellStyle name="Moneda [0] 2" xfId="5" xr:uid="{5EF5DAE3-CA1A-40A8-AECE-EF779FBBAB8A}"/>
    <cellStyle name="Moneda 2" xfId="4" xr:uid="{664D331C-2978-4009-8198-6537F25F0DE7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  <color rgb="FF0066FF"/>
      <color rgb="FF0033CC"/>
      <color rgb="FF00FFFF"/>
      <color rgb="FF66FFFF"/>
      <color rgb="FF3399FF"/>
      <color rgb="FF00CC99"/>
      <color rgb="FF0099FF"/>
      <color rgb="FFFF99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CF43A0.604D980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</xdr:row>
      <xdr:rowOff>85725</xdr:rowOff>
    </xdr:from>
    <xdr:to>
      <xdr:col>0</xdr:col>
      <xdr:colOff>1859280</xdr:colOff>
      <xdr:row>4</xdr:row>
      <xdr:rowOff>204365</xdr:rowOff>
    </xdr:to>
    <xdr:pic>
      <xdr:nvPicPr>
        <xdr:cNvPr id="2" name="Picture 1" descr="fondo RR 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53365"/>
          <a:ext cx="1049655" cy="68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235770</xdr:colOff>
      <xdr:row>1</xdr:row>
      <xdr:rowOff>66465</xdr:rowOff>
    </xdr:from>
    <xdr:to>
      <xdr:col>2</xdr:col>
      <xdr:colOff>654665</xdr:colOff>
      <xdr:row>2</xdr:row>
      <xdr:rowOff>221633</xdr:rowOff>
    </xdr:to>
    <xdr:pic>
      <xdr:nvPicPr>
        <xdr:cNvPr id="3" name="2 Imagen" descr="Logo regis 2">
          <a:extLst>
            <a:ext uri="{FF2B5EF4-FFF2-40B4-BE49-F238E27FC236}">
              <a16:creationId xmlns:a16="http://schemas.microsoft.com/office/drawing/2014/main" id="{AA08C3B5-FC51-41A6-A2D3-21C21D534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125" y="261062"/>
          <a:ext cx="1330427" cy="810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D36"/>
  <sheetViews>
    <sheetView workbookViewId="0">
      <selection activeCell="E8" sqref="E8"/>
    </sheetView>
  </sheetViews>
  <sheetFormatPr baseColWidth="10" defaultColWidth="10.7109375" defaultRowHeight="12.75" x14ac:dyDescent="0.25"/>
  <cols>
    <col min="1" max="1" width="70.5703125" style="1" customWidth="1"/>
    <col min="2" max="2" width="25.7109375" style="1" hidden="1" customWidth="1"/>
    <col min="3" max="3" width="25.7109375" style="1" customWidth="1"/>
    <col min="4" max="4" width="29.28515625" style="1" customWidth="1"/>
    <col min="5" max="216" width="11.5703125" style="1"/>
    <col min="217" max="217" width="45.7109375" style="1" customWidth="1"/>
    <col min="218" max="218" width="30.42578125" style="1" customWidth="1"/>
    <col min="219" max="219" width="32.42578125" style="1" customWidth="1"/>
    <col min="220" max="472" width="11.5703125" style="1"/>
    <col min="473" max="473" width="45.7109375" style="1" customWidth="1"/>
    <col min="474" max="474" width="30.42578125" style="1" customWidth="1"/>
    <col min="475" max="475" width="32.42578125" style="1" customWidth="1"/>
    <col min="476" max="728" width="11.5703125" style="1"/>
    <col min="729" max="729" width="45.7109375" style="1" customWidth="1"/>
    <col min="730" max="730" width="30.42578125" style="1" customWidth="1"/>
    <col min="731" max="731" width="32.42578125" style="1" customWidth="1"/>
    <col min="732" max="984" width="11.5703125" style="1"/>
    <col min="985" max="985" width="45.7109375" style="1" customWidth="1"/>
    <col min="986" max="986" width="30.42578125" style="1" customWidth="1"/>
    <col min="987" max="987" width="32.42578125" style="1" customWidth="1"/>
    <col min="988" max="1240" width="11.5703125" style="1"/>
    <col min="1241" max="1241" width="45.7109375" style="1" customWidth="1"/>
    <col min="1242" max="1242" width="30.42578125" style="1" customWidth="1"/>
    <col min="1243" max="1243" width="32.42578125" style="1" customWidth="1"/>
    <col min="1244" max="1496" width="11.5703125" style="1"/>
    <col min="1497" max="1497" width="45.7109375" style="1" customWidth="1"/>
    <col min="1498" max="1498" width="30.42578125" style="1" customWidth="1"/>
    <col min="1499" max="1499" width="32.42578125" style="1" customWidth="1"/>
    <col min="1500" max="1752" width="11.5703125" style="1"/>
    <col min="1753" max="1753" width="45.7109375" style="1" customWidth="1"/>
    <col min="1754" max="1754" width="30.42578125" style="1" customWidth="1"/>
    <col min="1755" max="1755" width="32.42578125" style="1" customWidth="1"/>
    <col min="1756" max="2008" width="11.5703125" style="1"/>
    <col min="2009" max="2009" width="45.7109375" style="1" customWidth="1"/>
    <col min="2010" max="2010" width="30.42578125" style="1" customWidth="1"/>
    <col min="2011" max="2011" width="32.42578125" style="1" customWidth="1"/>
    <col min="2012" max="2264" width="11.5703125" style="1"/>
    <col min="2265" max="2265" width="45.7109375" style="1" customWidth="1"/>
    <col min="2266" max="2266" width="30.42578125" style="1" customWidth="1"/>
    <col min="2267" max="2267" width="32.42578125" style="1" customWidth="1"/>
    <col min="2268" max="2520" width="11.5703125" style="1"/>
    <col min="2521" max="2521" width="45.7109375" style="1" customWidth="1"/>
    <col min="2522" max="2522" width="30.42578125" style="1" customWidth="1"/>
    <col min="2523" max="2523" width="32.42578125" style="1" customWidth="1"/>
    <col min="2524" max="2776" width="11.5703125" style="1"/>
    <col min="2777" max="2777" width="45.7109375" style="1" customWidth="1"/>
    <col min="2778" max="2778" width="30.42578125" style="1" customWidth="1"/>
    <col min="2779" max="2779" width="32.42578125" style="1" customWidth="1"/>
    <col min="2780" max="3032" width="11.5703125" style="1"/>
    <col min="3033" max="3033" width="45.7109375" style="1" customWidth="1"/>
    <col min="3034" max="3034" width="30.42578125" style="1" customWidth="1"/>
    <col min="3035" max="3035" width="32.42578125" style="1" customWidth="1"/>
    <col min="3036" max="3288" width="11.5703125" style="1"/>
    <col min="3289" max="3289" width="45.7109375" style="1" customWidth="1"/>
    <col min="3290" max="3290" width="30.42578125" style="1" customWidth="1"/>
    <col min="3291" max="3291" width="32.42578125" style="1" customWidth="1"/>
    <col min="3292" max="3544" width="11.5703125" style="1"/>
    <col min="3545" max="3545" width="45.7109375" style="1" customWidth="1"/>
    <col min="3546" max="3546" width="30.42578125" style="1" customWidth="1"/>
    <col min="3547" max="3547" width="32.42578125" style="1" customWidth="1"/>
    <col min="3548" max="3800" width="11.5703125" style="1"/>
    <col min="3801" max="3801" width="45.7109375" style="1" customWidth="1"/>
    <col min="3802" max="3802" width="30.42578125" style="1" customWidth="1"/>
    <col min="3803" max="3803" width="32.42578125" style="1" customWidth="1"/>
    <col min="3804" max="4056" width="11.5703125" style="1"/>
    <col min="4057" max="4057" width="45.7109375" style="1" customWidth="1"/>
    <col min="4058" max="4058" width="30.42578125" style="1" customWidth="1"/>
    <col min="4059" max="4059" width="32.42578125" style="1" customWidth="1"/>
    <col min="4060" max="4312" width="11.5703125" style="1"/>
    <col min="4313" max="4313" width="45.7109375" style="1" customWidth="1"/>
    <col min="4314" max="4314" width="30.42578125" style="1" customWidth="1"/>
    <col min="4315" max="4315" width="32.42578125" style="1" customWidth="1"/>
    <col min="4316" max="4568" width="11.5703125" style="1"/>
    <col min="4569" max="4569" width="45.7109375" style="1" customWidth="1"/>
    <col min="4570" max="4570" width="30.42578125" style="1" customWidth="1"/>
    <col min="4571" max="4571" width="32.42578125" style="1" customWidth="1"/>
    <col min="4572" max="4824" width="11.5703125" style="1"/>
    <col min="4825" max="4825" width="45.7109375" style="1" customWidth="1"/>
    <col min="4826" max="4826" width="30.42578125" style="1" customWidth="1"/>
    <col min="4827" max="4827" width="32.42578125" style="1" customWidth="1"/>
    <col min="4828" max="5080" width="11.5703125" style="1"/>
    <col min="5081" max="5081" width="45.7109375" style="1" customWidth="1"/>
    <col min="5082" max="5082" width="30.42578125" style="1" customWidth="1"/>
    <col min="5083" max="5083" width="32.42578125" style="1" customWidth="1"/>
    <col min="5084" max="5336" width="11.5703125" style="1"/>
    <col min="5337" max="5337" width="45.7109375" style="1" customWidth="1"/>
    <col min="5338" max="5338" width="30.42578125" style="1" customWidth="1"/>
    <col min="5339" max="5339" width="32.42578125" style="1" customWidth="1"/>
    <col min="5340" max="5592" width="11.5703125" style="1"/>
    <col min="5593" max="5593" width="45.7109375" style="1" customWidth="1"/>
    <col min="5594" max="5594" width="30.42578125" style="1" customWidth="1"/>
    <col min="5595" max="5595" width="32.42578125" style="1" customWidth="1"/>
    <col min="5596" max="5848" width="11.5703125" style="1"/>
    <col min="5849" max="5849" width="45.7109375" style="1" customWidth="1"/>
    <col min="5850" max="5850" width="30.42578125" style="1" customWidth="1"/>
    <col min="5851" max="5851" width="32.42578125" style="1" customWidth="1"/>
    <col min="5852" max="6104" width="11.5703125" style="1"/>
    <col min="6105" max="6105" width="45.7109375" style="1" customWidth="1"/>
    <col min="6106" max="6106" width="30.42578125" style="1" customWidth="1"/>
    <col min="6107" max="6107" width="32.42578125" style="1" customWidth="1"/>
    <col min="6108" max="6360" width="11.5703125" style="1"/>
    <col min="6361" max="6361" width="45.7109375" style="1" customWidth="1"/>
    <col min="6362" max="6362" width="30.42578125" style="1" customWidth="1"/>
    <col min="6363" max="6363" width="32.42578125" style="1" customWidth="1"/>
    <col min="6364" max="6616" width="11.5703125" style="1"/>
    <col min="6617" max="6617" width="45.7109375" style="1" customWidth="1"/>
    <col min="6618" max="6618" width="30.42578125" style="1" customWidth="1"/>
    <col min="6619" max="6619" width="32.42578125" style="1" customWidth="1"/>
    <col min="6620" max="6872" width="11.5703125" style="1"/>
    <col min="6873" max="6873" width="45.7109375" style="1" customWidth="1"/>
    <col min="6874" max="6874" width="30.42578125" style="1" customWidth="1"/>
    <col min="6875" max="6875" width="32.42578125" style="1" customWidth="1"/>
    <col min="6876" max="7128" width="11.5703125" style="1"/>
    <col min="7129" max="7129" width="45.7109375" style="1" customWidth="1"/>
    <col min="7130" max="7130" width="30.42578125" style="1" customWidth="1"/>
    <col min="7131" max="7131" width="32.42578125" style="1" customWidth="1"/>
    <col min="7132" max="7384" width="11.5703125" style="1"/>
    <col min="7385" max="7385" width="45.7109375" style="1" customWidth="1"/>
    <col min="7386" max="7386" width="30.42578125" style="1" customWidth="1"/>
    <col min="7387" max="7387" width="32.42578125" style="1" customWidth="1"/>
    <col min="7388" max="7640" width="11.5703125" style="1"/>
    <col min="7641" max="7641" width="45.7109375" style="1" customWidth="1"/>
    <col min="7642" max="7642" width="30.42578125" style="1" customWidth="1"/>
    <col min="7643" max="7643" width="32.42578125" style="1" customWidth="1"/>
    <col min="7644" max="7896" width="11.5703125" style="1"/>
    <col min="7897" max="7897" width="45.7109375" style="1" customWidth="1"/>
    <col min="7898" max="7898" width="30.42578125" style="1" customWidth="1"/>
    <col min="7899" max="7899" width="32.42578125" style="1" customWidth="1"/>
    <col min="7900" max="8152" width="11.5703125" style="1"/>
    <col min="8153" max="8153" width="45.7109375" style="1" customWidth="1"/>
    <col min="8154" max="8154" width="30.42578125" style="1" customWidth="1"/>
    <col min="8155" max="8155" width="32.42578125" style="1" customWidth="1"/>
    <col min="8156" max="8408" width="11.5703125" style="1"/>
    <col min="8409" max="8409" width="45.7109375" style="1" customWidth="1"/>
    <col min="8410" max="8410" width="30.42578125" style="1" customWidth="1"/>
    <col min="8411" max="8411" width="32.42578125" style="1" customWidth="1"/>
    <col min="8412" max="8664" width="11.5703125" style="1"/>
    <col min="8665" max="8665" width="45.7109375" style="1" customWidth="1"/>
    <col min="8666" max="8666" width="30.42578125" style="1" customWidth="1"/>
    <col min="8667" max="8667" width="32.42578125" style="1" customWidth="1"/>
    <col min="8668" max="8920" width="11.5703125" style="1"/>
    <col min="8921" max="8921" width="45.7109375" style="1" customWidth="1"/>
    <col min="8922" max="8922" width="30.42578125" style="1" customWidth="1"/>
    <col min="8923" max="8923" width="32.42578125" style="1" customWidth="1"/>
    <col min="8924" max="9176" width="11.5703125" style="1"/>
    <col min="9177" max="9177" width="45.7109375" style="1" customWidth="1"/>
    <col min="9178" max="9178" width="30.42578125" style="1" customWidth="1"/>
    <col min="9179" max="9179" width="32.42578125" style="1" customWidth="1"/>
    <col min="9180" max="9432" width="11.5703125" style="1"/>
    <col min="9433" max="9433" width="45.7109375" style="1" customWidth="1"/>
    <col min="9434" max="9434" width="30.42578125" style="1" customWidth="1"/>
    <col min="9435" max="9435" width="32.42578125" style="1" customWidth="1"/>
    <col min="9436" max="9688" width="11.5703125" style="1"/>
    <col min="9689" max="9689" width="45.7109375" style="1" customWidth="1"/>
    <col min="9690" max="9690" width="30.42578125" style="1" customWidth="1"/>
    <col min="9691" max="9691" width="32.42578125" style="1" customWidth="1"/>
    <col min="9692" max="9944" width="11.5703125" style="1"/>
    <col min="9945" max="9945" width="45.7109375" style="1" customWidth="1"/>
    <col min="9946" max="9946" width="30.42578125" style="1" customWidth="1"/>
    <col min="9947" max="9947" width="32.42578125" style="1" customWidth="1"/>
    <col min="9948" max="10200" width="11.5703125" style="1"/>
    <col min="10201" max="10201" width="45.7109375" style="1" customWidth="1"/>
    <col min="10202" max="10202" width="30.42578125" style="1" customWidth="1"/>
    <col min="10203" max="10203" width="32.42578125" style="1" customWidth="1"/>
    <col min="10204" max="10456" width="11.5703125" style="1"/>
    <col min="10457" max="10457" width="45.7109375" style="1" customWidth="1"/>
    <col min="10458" max="10458" width="30.42578125" style="1" customWidth="1"/>
    <col min="10459" max="10459" width="32.42578125" style="1" customWidth="1"/>
    <col min="10460" max="10712" width="11.5703125" style="1"/>
    <col min="10713" max="10713" width="45.7109375" style="1" customWidth="1"/>
    <col min="10714" max="10714" width="30.42578125" style="1" customWidth="1"/>
    <col min="10715" max="10715" width="32.42578125" style="1" customWidth="1"/>
    <col min="10716" max="10968" width="11.5703125" style="1"/>
    <col min="10969" max="10969" width="45.7109375" style="1" customWidth="1"/>
    <col min="10970" max="10970" width="30.42578125" style="1" customWidth="1"/>
    <col min="10971" max="10971" width="32.42578125" style="1" customWidth="1"/>
    <col min="10972" max="11224" width="11.5703125" style="1"/>
    <col min="11225" max="11225" width="45.7109375" style="1" customWidth="1"/>
    <col min="11226" max="11226" width="30.42578125" style="1" customWidth="1"/>
    <col min="11227" max="11227" width="32.42578125" style="1" customWidth="1"/>
    <col min="11228" max="11480" width="11.5703125" style="1"/>
    <col min="11481" max="11481" width="45.7109375" style="1" customWidth="1"/>
    <col min="11482" max="11482" width="30.42578125" style="1" customWidth="1"/>
    <col min="11483" max="11483" width="32.42578125" style="1" customWidth="1"/>
    <col min="11484" max="11736" width="11.5703125" style="1"/>
    <col min="11737" max="11737" width="45.7109375" style="1" customWidth="1"/>
    <col min="11738" max="11738" width="30.42578125" style="1" customWidth="1"/>
    <col min="11739" max="11739" width="32.42578125" style="1" customWidth="1"/>
    <col min="11740" max="11992" width="11.5703125" style="1"/>
    <col min="11993" max="11993" width="45.7109375" style="1" customWidth="1"/>
    <col min="11994" max="11994" width="30.42578125" style="1" customWidth="1"/>
    <col min="11995" max="11995" width="32.42578125" style="1" customWidth="1"/>
    <col min="11996" max="12248" width="11.5703125" style="1"/>
    <col min="12249" max="12249" width="45.7109375" style="1" customWidth="1"/>
    <col min="12250" max="12250" width="30.42578125" style="1" customWidth="1"/>
    <col min="12251" max="12251" width="32.42578125" style="1" customWidth="1"/>
    <col min="12252" max="12504" width="11.5703125" style="1"/>
    <col min="12505" max="12505" width="45.7109375" style="1" customWidth="1"/>
    <col min="12506" max="12506" width="30.42578125" style="1" customWidth="1"/>
    <col min="12507" max="12507" width="32.42578125" style="1" customWidth="1"/>
    <col min="12508" max="12760" width="11.5703125" style="1"/>
    <col min="12761" max="12761" width="45.7109375" style="1" customWidth="1"/>
    <col min="12762" max="12762" width="30.42578125" style="1" customWidth="1"/>
    <col min="12763" max="12763" width="32.42578125" style="1" customWidth="1"/>
    <col min="12764" max="13016" width="11.5703125" style="1"/>
    <col min="13017" max="13017" width="45.7109375" style="1" customWidth="1"/>
    <col min="13018" max="13018" width="30.42578125" style="1" customWidth="1"/>
    <col min="13019" max="13019" width="32.42578125" style="1" customWidth="1"/>
    <col min="13020" max="13272" width="11.5703125" style="1"/>
    <col min="13273" max="13273" width="45.7109375" style="1" customWidth="1"/>
    <col min="13274" max="13274" width="30.42578125" style="1" customWidth="1"/>
    <col min="13275" max="13275" width="32.42578125" style="1" customWidth="1"/>
    <col min="13276" max="13528" width="11.5703125" style="1"/>
    <col min="13529" max="13529" width="45.7109375" style="1" customWidth="1"/>
    <col min="13530" max="13530" width="30.42578125" style="1" customWidth="1"/>
    <col min="13531" max="13531" width="32.42578125" style="1" customWidth="1"/>
    <col min="13532" max="13784" width="11.5703125" style="1"/>
    <col min="13785" max="13785" width="45.7109375" style="1" customWidth="1"/>
    <col min="13786" max="13786" width="30.42578125" style="1" customWidth="1"/>
    <col min="13787" max="13787" width="32.42578125" style="1" customWidth="1"/>
    <col min="13788" max="14040" width="11.5703125" style="1"/>
    <col min="14041" max="14041" width="45.7109375" style="1" customWidth="1"/>
    <col min="14042" max="14042" width="30.42578125" style="1" customWidth="1"/>
    <col min="14043" max="14043" width="32.42578125" style="1" customWidth="1"/>
    <col min="14044" max="14296" width="11.5703125" style="1"/>
    <col min="14297" max="14297" width="45.7109375" style="1" customWidth="1"/>
    <col min="14298" max="14298" width="30.42578125" style="1" customWidth="1"/>
    <col min="14299" max="14299" width="32.42578125" style="1" customWidth="1"/>
    <col min="14300" max="14552" width="11.5703125" style="1"/>
    <col min="14553" max="14553" width="45.7109375" style="1" customWidth="1"/>
    <col min="14554" max="14554" width="30.42578125" style="1" customWidth="1"/>
    <col min="14555" max="14555" width="32.42578125" style="1" customWidth="1"/>
    <col min="14556" max="14808" width="11.5703125" style="1"/>
    <col min="14809" max="14809" width="45.7109375" style="1" customWidth="1"/>
    <col min="14810" max="14810" width="30.42578125" style="1" customWidth="1"/>
    <col min="14811" max="14811" width="32.42578125" style="1" customWidth="1"/>
    <col min="14812" max="15064" width="11.5703125" style="1"/>
    <col min="15065" max="15065" width="45.7109375" style="1" customWidth="1"/>
    <col min="15066" max="15066" width="30.42578125" style="1" customWidth="1"/>
    <col min="15067" max="15067" width="32.42578125" style="1" customWidth="1"/>
    <col min="15068" max="15320" width="11.5703125" style="1"/>
    <col min="15321" max="15321" width="45.7109375" style="1" customWidth="1"/>
    <col min="15322" max="15322" width="30.42578125" style="1" customWidth="1"/>
    <col min="15323" max="15323" width="32.42578125" style="1" customWidth="1"/>
    <col min="15324" max="15576" width="11.5703125" style="1"/>
    <col min="15577" max="15577" width="45.7109375" style="1" customWidth="1"/>
    <col min="15578" max="15578" width="30.42578125" style="1" customWidth="1"/>
    <col min="15579" max="15579" width="32.42578125" style="1" customWidth="1"/>
    <col min="15580" max="15832" width="11.5703125" style="1"/>
    <col min="15833" max="15833" width="45.7109375" style="1" customWidth="1"/>
    <col min="15834" max="15834" width="30.42578125" style="1" customWidth="1"/>
    <col min="15835" max="15835" width="32.42578125" style="1" customWidth="1"/>
    <col min="15836" max="16088" width="11.5703125" style="1"/>
    <col min="16089" max="16089" width="45.7109375" style="1" customWidth="1"/>
    <col min="16090" max="16090" width="30.42578125" style="1" customWidth="1"/>
    <col min="16091" max="16091" width="32.42578125" style="1" customWidth="1"/>
    <col min="16092" max="16381" width="11.5703125" style="1"/>
    <col min="16382" max="16384" width="11.5703125" style="1" customWidth="1"/>
  </cols>
  <sheetData>
    <row r="1" spans="1:4" x14ac:dyDescent="0.25">
      <c r="A1" s="10"/>
      <c r="B1" s="10"/>
      <c r="C1" s="10"/>
    </row>
    <row r="2" spans="1:4" ht="18" customHeight="1" x14ac:dyDescent="0.25">
      <c r="A2" s="59" t="s">
        <v>17</v>
      </c>
      <c r="B2" s="59"/>
      <c r="C2" s="59"/>
    </row>
    <row r="3" spans="1:4" x14ac:dyDescent="0.25">
      <c r="A3" s="59"/>
      <c r="B3" s="59"/>
      <c r="C3" s="59"/>
    </row>
    <row r="4" spans="1:4" x14ac:dyDescent="0.25">
      <c r="A4" s="59"/>
      <c r="B4" s="59"/>
      <c r="C4" s="59"/>
    </row>
    <row r="5" spans="1:4" ht="18" customHeight="1" x14ac:dyDescent="0.25">
      <c r="A5" s="59"/>
      <c r="B5" s="59"/>
      <c r="C5" s="59"/>
    </row>
    <row r="6" spans="1:4" ht="18.75" thickBot="1" x14ac:dyDescent="0.3">
      <c r="A6" s="11"/>
      <c r="B6" s="11"/>
      <c r="C6" s="12"/>
    </row>
    <row r="7" spans="1:4" ht="69.75" customHeight="1" thickBot="1" x14ac:dyDescent="0.3">
      <c r="A7" s="21" t="s">
        <v>0</v>
      </c>
      <c r="B7" s="20" t="s">
        <v>24</v>
      </c>
      <c r="C7" s="20" t="s">
        <v>18</v>
      </c>
    </row>
    <row r="8" spans="1:4" s="10" customFormat="1" ht="36.950000000000003" customHeight="1" x14ac:dyDescent="0.25">
      <c r="A8" s="3" t="s">
        <v>1</v>
      </c>
      <c r="B8" s="4">
        <v>2230053000</v>
      </c>
      <c r="C8" s="27">
        <f>2296954590+500000000</f>
        <v>2796954590</v>
      </c>
    </row>
    <row r="9" spans="1:4" s="10" customFormat="1" ht="36.950000000000003" customHeight="1" x14ac:dyDescent="0.25">
      <c r="A9" s="5" t="s">
        <v>5</v>
      </c>
      <c r="B9" s="4">
        <v>2948890339</v>
      </c>
      <c r="C9" s="32">
        <v>3037357049</v>
      </c>
    </row>
    <row r="10" spans="1:4" s="10" customFormat="1" ht="36.950000000000003" customHeight="1" x14ac:dyDescent="0.25">
      <c r="A10" s="5" t="s">
        <v>10</v>
      </c>
      <c r="B10" s="4">
        <v>2123860000</v>
      </c>
      <c r="C10" s="4">
        <f>+B10*1.03</f>
        <v>2187575800</v>
      </c>
    </row>
    <row r="11" spans="1:4" s="10" customFormat="1" ht="49.5" customHeight="1" x14ac:dyDescent="0.25">
      <c r="A11" s="5" t="s">
        <v>8</v>
      </c>
      <c r="B11" s="4">
        <v>2230053000</v>
      </c>
      <c r="C11" s="4">
        <v>1000000000</v>
      </c>
      <c r="D11" s="24" t="s">
        <v>21</v>
      </c>
    </row>
    <row r="12" spans="1:4" s="10" customFormat="1" ht="36.950000000000003" customHeight="1" x14ac:dyDescent="0.25">
      <c r="A12" s="5" t="s">
        <v>6</v>
      </c>
      <c r="B12" s="4">
        <v>4940983677</v>
      </c>
      <c r="C12" s="4">
        <v>5089213187</v>
      </c>
    </row>
    <row r="13" spans="1:4" s="10" customFormat="1" ht="36.950000000000003" customHeight="1" x14ac:dyDescent="0.25">
      <c r="A13" s="5" t="s">
        <v>3</v>
      </c>
      <c r="B13" s="4">
        <v>3714179073</v>
      </c>
      <c r="C13" s="4">
        <v>3825604445</v>
      </c>
    </row>
    <row r="14" spans="1:4" s="10" customFormat="1" ht="36.950000000000003" customHeight="1" x14ac:dyDescent="0.25">
      <c r="A14" s="5" t="s">
        <v>4</v>
      </c>
      <c r="B14" s="4">
        <v>3654855274</v>
      </c>
      <c r="C14" s="27">
        <f>3764500932+4000000000+250000000+273024901</f>
        <v>8287525833</v>
      </c>
    </row>
    <row r="15" spans="1:4" s="10" customFormat="1" ht="36.950000000000003" customHeight="1" x14ac:dyDescent="0.25">
      <c r="A15" s="5" t="s">
        <v>2</v>
      </c>
      <c r="B15" s="6">
        <v>4771580128</v>
      </c>
      <c r="C15" s="28">
        <f>4300000000+3500000000+500000000</f>
        <v>8300000000</v>
      </c>
    </row>
    <row r="16" spans="1:4" s="10" customFormat="1" ht="36.950000000000003" customHeight="1" x14ac:dyDescent="0.25">
      <c r="A16" s="5" t="s">
        <v>7</v>
      </c>
      <c r="B16" s="6">
        <v>26675157111</v>
      </c>
      <c r="C16" s="28">
        <f>27475411824+3000000000</f>
        <v>30475411824</v>
      </c>
    </row>
    <row r="17" spans="1:4" s="10" customFormat="1" ht="36.950000000000003" customHeight="1" x14ac:dyDescent="0.25">
      <c r="A17" s="13" t="s">
        <v>13</v>
      </c>
      <c r="B17" s="6">
        <v>4688077000</v>
      </c>
      <c r="C17" s="16">
        <v>4743649291</v>
      </c>
    </row>
    <row r="18" spans="1:4" s="10" customFormat="1" ht="36.950000000000003" customHeight="1" x14ac:dyDescent="0.25">
      <c r="A18" s="14" t="s">
        <v>14</v>
      </c>
      <c r="B18" s="6">
        <v>4879655911</v>
      </c>
      <c r="C18" s="28">
        <v>7394894732</v>
      </c>
    </row>
    <row r="19" spans="1:4" s="10" customFormat="1" ht="36.950000000000003" customHeight="1" x14ac:dyDescent="0.25">
      <c r="A19" s="2" t="s">
        <v>9</v>
      </c>
      <c r="B19" s="6"/>
      <c r="C19" s="6">
        <v>2169565474</v>
      </c>
    </row>
    <row r="20" spans="1:4" s="10" customFormat="1" ht="36.950000000000003" customHeight="1" x14ac:dyDescent="0.25">
      <c r="A20" s="33" t="s">
        <v>23</v>
      </c>
      <c r="B20" s="34"/>
      <c r="C20" s="34">
        <v>4500000000</v>
      </c>
    </row>
    <row r="21" spans="1:4" ht="36.950000000000003" customHeight="1" thickBot="1" x14ac:dyDescent="0.3">
      <c r="A21" s="7" t="s">
        <v>11</v>
      </c>
      <c r="B21" s="8">
        <f>SUM(B8:B19)</f>
        <v>62857344513</v>
      </c>
      <c r="C21" s="8">
        <f>SUM(C8:C20)</f>
        <v>83807752225</v>
      </c>
    </row>
    <row r="22" spans="1:4" x14ac:dyDescent="0.25">
      <c r="A22" s="10"/>
      <c r="C22" s="10"/>
    </row>
    <row r="23" spans="1:4" ht="13.5" thickBot="1" x14ac:dyDescent="0.3">
      <c r="A23" s="10"/>
      <c r="B23" s="15"/>
      <c r="C23" s="10"/>
    </row>
    <row r="24" spans="1:4" ht="70.5" customHeight="1" x14ac:dyDescent="0.25">
      <c r="A24" s="22" t="s">
        <v>0</v>
      </c>
      <c r="B24" s="23" t="s">
        <v>15</v>
      </c>
      <c r="C24" s="23" t="s">
        <v>16</v>
      </c>
    </row>
    <row r="25" spans="1:4" s="10" customFormat="1" ht="49.5" customHeight="1" x14ac:dyDescent="0.25">
      <c r="A25" s="2" t="s">
        <v>9</v>
      </c>
      <c r="B25" s="6">
        <v>3008778007</v>
      </c>
      <c r="C25" s="6">
        <v>2259093452</v>
      </c>
      <c r="D25" s="1" t="s">
        <v>19</v>
      </c>
    </row>
    <row r="26" spans="1:4" ht="36.950000000000003" customHeight="1" thickBot="1" x14ac:dyDescent="0.3">
      <c r="A26" s="7" t="s">
        <v>11</v>
      </c>
      <c r="B26" s="9">
        <f>+B25</f>
        <v>3008778007</v>
      </c>
      <c r="C26" s="9">
        <f>+C25</f>
        <v>2259093452</v>
      </c>
      <c r="D26" s="29">
        <f>4428658926-2259093452</f>
        <v>2169565474</v>
      </c>
    </row>
    <row r="27" spans="1:4" x14ac:dyDescent="0.25">
      <c r="A27" s="10"/>
      <c r="B27" s="10"/>
      <c r="C27" s="10"/>
    </row>
    <row r="28" spans="1:4" ht="13.5" thickBot="1" x14ac:dyDescent="0.3">
      <c r="A28" s="10"/>
      <c r="B28" s="10"/>
      <c r="C28" s="10"/>
    </row>
    <row r="29" spans="1:4" ht="36.950000000000003" customHeight="1" thickBot="1" x14ac:dyDescent="0.3">
      <c r="A29" s="17" t="s">
        <v>12</v>
      </c>
      <c r="B29" s="18">
        <f>+B21+B25</f>
        <v>65866122520</v>
      </c>
      <c r="C29" s="19">
        <f>+C21+C26</f>
        <v>86066845677</v>
      </c>
    </row>
    <row r="31" spans="1:4" ht="21.75" customHeight="1" x14ac:dyDescent="0.25">
      <c r="A31" s="60"/>
      <c r="B31" s="60"/>
      <c r="C31" s="60"/>
    </row>
    <row r="33" spans="2:4" ht="25.5" x14ac:dyDescent="0.25">
      <c r="B33" s="25" t="s">
        <v>20</v>
      </c>
      <c r="C33" s="26">
        <v>83807752225.066772</v>
      </c>
    </row>
    <row r="36" spans="2:4" x14ac:dyDescent="0.25">
      <c r="B36" s="24" t="s">
        <v>22</v>
      </c>
      <c r="C36" s="31">
        <f>+C33-C21</f>
        <v>6.67724609375E-2</v>
      </c>
      <c r="D36" s="30"/>
    </row>
  </sheetData>
  <mergeCells count="2">
    <mergeCell ref="A2:C5"/>
    <mergeCell ref="A31:C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D18"/>
  <sheetViews>
    <sheetView tabSelected="1" zoomScaleNormal="100" workbookViewId="0">
      <selection activeCell="H12" sqref="H12"/>
    </sheetView>
  </sheetViews>
  <sheetFormatPr baseColWidth="10" defaultColWidth="11.42578125" defaultRowHeight="15" x14ac:dyDescent="0.25"/>
  <cols>
    <col min="1" max="1" width="2.7109375" style="36" customWidth="1"/>
    <col min="2" max="2" width="13.7109375" style="36" customWidth="1"/>
    <col min="3" max="3" width="20.85546875" style="36" customWidth="1"/>
    <col min="4" max="4" width="78.140625" style="35" customWidth="1"/>
    <col min="5" max="5" width="30.7109375" style="35" customWidth="1"/>
    <col min="6" max="7" width="11.42578125" style="36"/>
    <col min="8" max="8" width="20.28515625" style="36" bestFit="1" customWidth="1"/>
    <col min="9" max="30" width="11.42578125" style="36"/>
    <col min="31" max="16384" width="11.42578125" style="35"/>
  </cols>
  <sheetData>
    <row r="1" spans="1:30" x14ac:dyDescent="0.25">
      <c r="D1" s="36"/>
      <c r="E1" s="36"/>
    </row>
    <row r="2" spans="1:30" ht="51.75" customHeight="1" x14ac:dyDescent="0.25">
      <c r="C2" s="52" t="s">
        <v>34</v>
      </c>
      <c r="D2" s="52"/>
      <c r="E2" s="52"/>
    </row>
    <row r="3" spans="1:30" ht="36" customHeight="1" x14ac:dyDescent="0.25">
      <c r="D3" s="37"/>
      <c r="E3" s="37"/>
    </row>
    <row r="4" spans="1:30" ht="33" customHeight="1" thickBot="1" x14ac:dyDescent="0.3">
      <c r="B4" s="53" t="s">
        <v>26</v>
      </c>
      <c r="C4" s="53"/>
      <c r="D4" s="53"/>
      <c r="E4" s="53"/>
    </row>
    <row r="5" spans="1:30" ht="9.75" hidden="1" customHeight="1" thickBot="1" x14ac:dyDescent="0.3">
      <c r="D5" s="36"/>
      <c r="E5" s="36"/>
    </row>
    <row r="6" spans="1:30" s="39" customFormat="1" ht="74.25" customHeight="1" thickBot="1" x14ac:dyDescent="0.3">
      <c r="A6" s="38"/>
      <c r="B6" s="50" t="s">
        <v>27</v>
      </c>
      <c r="C6" s="46" t="s">
        <v>25</v>
      </c>
      <c r="D6" s="46" t="s">
        <v>28</v>
      </c>
      <c r="E6" s="47" t="s">
        <v>35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</row>
    <row r="7" spans="1:30" s="39" customFormat="1" ht="68.25" customHeight="1" x14ac:dyDescent="0.25">
      <c r="A7" s="38"/>
      <c r="B7" s="44">
        <v>2802</v>
      </c>
      <c r="C7" s="41">
        <v>202500000024656</v>
      </c>
      <c r="D7" s="42" t="s">
        <v>30</v>
      </c>
      <c r="E7" s="40">
        <v>195000000000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0" s="39" customFormat="1" ht="56.25" customHeight="1" x14ac:dyDescent="0.25">
      <c r="A8" s="38"/>
      <c r="B8" s="44">
        <v>2802</v>
      </c>
      <c r="C8" s="41">
        <v>202500000025332</v>
      </c>
      <c r="D8" s="42" t="s">
        <v>31</v>
      </c>
      <c r="E8" s="43">
        <v>20312056738</v>
      </c>
      <c r="F8" s="38"/>
      <c r="G8" s="38"/>
      <c r="H8" s="49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</row>
    <row r="9" spans="1:30" s="39" customFormat="1" ht="30.75" customHeight="1" thickBot="1" x14ac:dyDescent="0.3">
      <c r="A9" s="38"/>
      <c r="B9" s="54" t="s">
        <v>29</v>
      </c>
      <c r="C9" s="55"/>
      <c r="D9" s="55"/>
      <c r="E9" s="48">
        <f>SUM(E7:E8)</f>
        <v>215312056738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0" s="39" customFormat="1" ht="1.5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0" s="39" customFormat="1" ht="24.75" customHeight="1" x14ac:dyDescent="0.25">
      <c r="A11" s="38"/>
      <c r="B11" s="57" t="s">
        <v>32</v>
      </c>
      <c r="C11" s="58"/>
      <c r="D11" s="58"/>
      <c r="E11" s="58"/>
      <c r="F11" s="36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</row>
    <row r="12" spans="1:30" ht="4.5" customHeight="1" x14ac:dyDescent="0.25">
      <c r="E12" s="45"/>
    </row>
    <row r="13" spans="1:30" x14ac:dyDescent="0.25">
      <c r="B13" s="56" t="s">
        <v>36</v>
      </c>
      <c r="C13" s="56"/>
      <c r="D13" s="56"/>
      <c r="E13" s="56"/>
    </row>
    <row r="14" spans="1:30" x14ac:dyDescent="0.25">
      <c r="D14" s="36"/>
      <c r="E14" s="36"/>
    </row>
    <row r="15" spans="1:30" x14ac:dyDescent="0.25">
      <c r="B15" s="51" t="s">
        <v>33</v>
      </c>
      <c r="C15" s="51"/>
      <c r="D15" s="51"/>
      <c r="E15" s="51"/>
    </row>
    <row r="16" spans="1:30" x14ac:dyDescent="0.25">
      <c r="D16" s="36"/>
      <c r="E16" s="36"/>
    </row>
    <row r="17" spans="4:5" x14ac:dyDescent="0.25">
      <c r="D17" s="36"/>
      <c r="E17" s="36"/>
    </row>
    <row r="18" spans="4:5" x14ac:dyDescent="0.25">
      <c r="D18" s="36"/>
      <c r="E18" s="36"/>
    </row>
  </sheetData>
  <mergeCells count="6">
    <mergeCell ref="B15:E15"/>
    <mergeCell ref="C2:E2"/>
    <mergeCell ref="B4:E4"/>
    <mergeCell ref="B9:D9"/>
    <mergeCell ref="B13:E13"/>
    <mergeCell ref="B11:E11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FRR - </vt:lpstr>
      <vt:lpstr>RNEC - 2026</vt:lpstr>
      <vt:lpstr>'RNEC - 2026'!Área_de_impresión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balvina rozo millàn</dc:creator>
  <cp:lastModifiedBy>Balvina Rozo Millan</cp:lastModifiedBy>
  <cp:lastPrinted>2025-03-31T13:53:05Z</cp:lastPrinted>
  <dcterms:created xsi:type="dcterms:W3CDTF">2020-05-10T01:58:21Z</dcterms:created>
  <dcterms:modified xsi:type="dcterms:W3CDTF">2026-02-04T20:53:56Z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ocid">
    <vt:lpwstr>9cfe0693-fac1-4832-80e7-96afb5eac683</vt:lpwstr>
  </property>
  <property fmtid="{D5CDD505-2E9C-101B-9397-08002B2CF9AE}" pid="3" name="ClassificationTagSetId">
    <vt:lpwstr>e16409a7-1700-4153-9090-3955bc2f0ae8</vt:lpwstr>
  </property>
  <property fmtid="{D5CDD505-2E9C-101B-9397-08002B2CF9AE}" pid="4" name="ComplianceTagSetId">
    <vt:lpwstr>f14fc1f1-8950-40d5-8a29-45909da947d6</vt:lpwstr>
  </property>
  <property fmtid="{D5CDD505-2E9C-101B-9397-08002B2CF9AE}" pid="5" name="FileId">
    <vt:lpwstr>9cfe0693-fac1-4832-80e7-96afb5eac683</vt:lpwstr>
  </property>
  <property fmtid="{D5CDD505-2E9C-101B-9397-08002B2CF9AE}" pid="6" name="UserId">
    <vt:lpwstr>Balvina Rozo Millan</vt:lpwstr>
  </property>
  <property fmtid="{D5CDD505-2E9C-101B-9397-08002B2CF9AE}" pid="7" name="TagDateTime">
    <vt:lpwstr>2026-02-04T20:53:05Z</vt:lpwstr>
  </property>
  <property fmtid="{D5CDD505-2E9C-101B-9397-08002B2CF9AE}" pid="8" name="GVData">
    <vt:lpwstr>eyJPUyI6IldpbmRvd3MiLCJkb2NJRCI6IjljZmUwNjkzLWZhYzEtNDgzMi04MGU3LTk2YWZiNWVhYzY4MyIsImRvY1N0YXRlIjoie30iLCJwYXJlbnRMaW5lSWRzIjoiW1wiZDBiZmQ2ZmQtM2MxYy00ZTMyLThiMmMtNmMzNDk2M2IzYWI4XCIsXCI1MGZhZDU1Yi00</vt:lpwstr>
  </property>
  <property fmtid="{D5CDD505-2E9C-101B-9397-08002B2CF9AE}" pid="9" name="GVData0">
    <vt:lpwstr>NmExLTQwMTgtYjFmYi0xYTNlNGIwYTlmNWVcIl0iLCJ3cml0dGVuS2V5cyI6IltcImd2ZG9jaWRcIixcIkNsYXNzaWZpY2F0aW9uVGFnU2V0SWRcIixcIkNvbXBsaWFuY2VUYWdTZXRJZFwiLFwiRmlsZUlkXCIsXCJVc2VySWRcIixcIlRhZ0RhdGVUaW1lXCJdIiwi</vt:lpwstr>
  </property>
  <property fmtid="{D5CDD505-2E9C-101B-9397-08002B2CF9AE}" pid="10" name="GVData1">
    <vt:lpwstr>bm9PZkd2RGF0YUVudHJpZXMiOiI1IiwibGluZUlkIjoiNmYzMGRlODktNDU3NS00MzE1LWEzNTktNzA0ZGRmZDU5NjkwIn0=</vt:lpwstr>
  </property>
  <property fmtid="{D5CDD505-2E9C-101B-9397-08002B2CF9AE}" pid="11" name="GVData2">
    <vt:lpwstr>(end)</vt:lpwstr>
  </property>
</Properties>
</file>