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autoCompressPictures="0" defaultThemeVersion="124226"/>
  <mc:AlternateContent xmlns:mc="http://schemas.openxmlformats.org/markup-compatibility/2006">
    <mc:Choice Requires="x15">
      <x15ac:absPath xmlns:x15ac="http://schemas.microsoft.com/office/spreadsheetml/2010/11/ac" url="https://registraduriaco-my.sharepoint.com/personal/janino_registraduria_gov_co/Documents/Documentos/Profesional Universitario 3020-01/2026/Grupo Compras/Proyecto PAA 2026/Creación 31 de enero de 2026/"/>
    </mc:Choice>
  </mc:AlternateContent>
  <xr:revisionPtr revIDLastSave="1" documentId="8_{5698BB21-3389-4CA4-AF2E-33FE3F80D20C}" xr6:coauthVersionLast="47" xr6:coauthVersionMax="47" xr10:uidLastSave="{ABC49F40-60DB-41BA-9F63-7AB3EF1EECF2}"/>
  <bookViews>
    <workbookView xWindow="-120" yWindow="-120" windowWidth="29040" windowHeight="15720" xr2:uid="{F29C15F0-7217-4B94-A10C-3198D9C54D46}"/>
  </bookViews>
  <sheets>
    <sheet name="FRR" sheetId="5" r:id="rId1"/>
    <sheet name="Hoja3" sheetId="6" state="hidden" r:id="rId2"/>
  </sheets>
  <definedNames>
    <definedName name="_xlnm._FilterDatabase" localSheetId="0" hidden="1">FRR!$B$21:$L$55</definedName>
    <definedName name="_xlnm.Print_Area" localSheetId="0">FRR!$A$55:$I$57</definedName>
    <definedName name="fuenteRecursos">#REF!</definedName>
    <definedName name="meses">#REF!</definedName>
    <definedName name="modalidad">#REF!</definedName>
    <definedName name="vf">#REF!</definedName>
    <definedName name="vfestado">#REF!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5" l="1"/>
  <c r="H55" i="5"/>
  <c r="I52" i="5"/>
  <c r="I51" i="5"/>
  <c r="I50" i="5" l="1"/>
  <c r="I49" i="5"/>
  <c r="I48" i="5"/>
  <c r="I47" i="5"/>
  <c r="I45" i="5"/>
  <c r="I43" i="5"/>
  <c r="I40" i="5"/>
  <c r="I37" i="5"/>
  <c r="I34" i="5"/>
  <c r="I39" i="5"/>
  <c r="I38" i="5"/>
  <c r="I36" i="5"/>
  <c r="I35" i="5"/>
  <c r="I33" i="5"/>
  <c r="I27" i="5"/>
  <c r="I32" i="5"/>
  <c r="I31" i="5"/>
  <c r="I30" i="5"/>
  <c r="I29" i="5"/>
  <c r="A2" i="6" l="1"/>
  <c r="C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author>
  </authors>
  <commentList>
    <comment ref="B21" authorId="0" shapeId="0" xr:uid="{56B63F43-DC33-4654-8629-F098E6F49DBE}">
      <text>
        <r>
          <rPr>
            <b/>
            <sz val="12"/>
            <color indexed="81"/>
            <rFont val="Tahoma"/>
            <family val="2"/>
          </rPr>
          <t xml:space="preserve">CCE:
</t>
        </r>
        <r>
          <rPr>
            <sz val="12"/>
            <color indexed="81"/>
            <rFont val="Tahoma"/>
            <family val="2"/>
          </rPr>
          <t xml:space="preserve">Agregar los códigos UNSPSC completos con los 8 dígitos y cada código UNSPSC separado por un espacio.
</t>
        </r>
      </text>
    </comment>
  </commentList>
</comments>
</file>

<file path=xl/sharedStrings.xml><?xml version="1.0" encoding="utf-8"?>
<sst xmlns="http://schemas.openxmlformats.org/spreadsheetml/2006/main" count="280" uniqueCount="97">
  <si>
    <t>A. INFORMACIÓN GENERAL DE LA ENTIDAD</t>
  </si>
  <si>
    <t>Nombre</t>
  </si>
  <si>
    <t>Dirección</t>
  </si>
  <si>
    <t>Teléfono</t>
  </si>
  <si>
    <t>Información de contacto</t>
  </si>
  <si>
    <t>Descripción</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</si>
  <si>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</si>
  <si>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</si>
  <si>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</si>
  <si>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</si>
  <si>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</si>
  <si>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</si>
  <si>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</si>
  <si>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</si>
  <si>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</si>
  <si>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de última actualización del PAA</t>
  </si>
  <si>
    <t>PLAN ANUAL DE ADQUISICIONES</t>
  </si>
  <si>
    <t>Valor total del PAA</t>
  </si>
  <si>
    <t>Límite de contratación menor cuantía</t>
  </si>
  <si>
    <t>Límite de contratación mínima cuantía</t>
  </si>
  <si>
    <t>Fecha estimada de inicio de proceso de selección (mes)</t>
  </si>
  <si>
    <t>Duración estimada del contrato (número de mes(es))</t>
  </si>
  <si>
    <t>Cantidad de filas necesidades adicionales:</t>
  </si>
  <si>
    <t>Códigos UNSPSC</t>
  </si>
  <si>
    <t>Avenida el dorado #51-50 Bogotá D.C.</t>
  </si>
  <si>
    <t>www.registraduria.gov.co</t>
  </si>
  <si>
    <t>40101701
46191601
50202301
56101500
56101700
72101506
72101507
72101511
72101516
72154066
12352100
42132200
14111700
53131600
42295101
56122004
47131702
47131704
47131711
78181701
72101509
78181507
41112224
42131606
72102103
72153500</t>
  </si>
  <si>
    <t>TOTAL</t>
  </si>
  <si>
    <t xml:space="preserve">Adquisición de bienes y servicios con destino a las Delegaciones Departamentales y RegistradurÍa Distrital. </t>
  </si>
  <si>
    <t>Febrero</t>
  </si>
  <si>
    <t>Enero</t>
  </si>
  <si>
    <t>Adquisición de bienes y servicios con destino a las Delegaciones Departamentales y Registraduría Distrital.</t>
  </si>
  <si>
    <t>Cantidad de filas adquisiciones planeadas:</t>
  </si>
  <si>
    <t>Ubicación: Distrito Capital de Bogotá teléfono: 2202880</t>
  </si>
  <si>
    <t>No</t>
  </si>
  <si>
    <t>Misión y Visión</t>
  </si>
  <si>
    <t>Perspectiva Estratégica</t>
  </si>
  <si>
    <t>FONDO ROTATORIO DE LA REGISTRADURÍA NACIONAL DEL ESTADO CIVIL</t>
  </si>
  <si>
    <t>RECURSOS PROPIOS</t>
  </si>
  <si>
    <t>CONTRATACIÓN_DIRECTA</t>
  </si>
  <si>
    <t>72151704
43233200
83112600
72102900
72103300</t>
  </si>
  <si>
    <t>Renovación de licencias My Intelli, soporte técnico y mantenimiento preventivo y correctivo incluida la bolsa de repuestos para el sistema de control de acceso ubicado en las instalaciones de la Registraduría Nacional del Estado Civil, Sede CAN.</t>
  </si>
  <si>
    <t xml:space="preserve">N. A. </t>
  </si>
  <si>
    <r>
      <rPr>
        <b/>
        <sz val="10"/>
        <rFont val="Arial"/>
        <family val="2"/>
      </rPr>
      <t>MISIÓN:</t>
    </r>
    <r>
      <rPr>
        <sz val="10"/>
        <rFont val="Arial"/>
        <family val="2"/>
      </rPr>
      <t xml:space="preserve"> Es misión de la Registraduría Nacional del Estado Civil garantizar la organización y transparencia del proceso electoral, la oportunidad y confiabilidad de los escrutinios y resultados electorales, contribuir al fortalecimiento de la democracia mediante su neutralidad y objetividad, promover la participación social en la cual se requiera la expresión de la voluntad popular mediante sistemas de tipo electoral en cualquiera de sus modalidades, así como promover y garantizar, en cada evento legal en que deba registrarse la situación civil de las personas, que se registren tales eventos, se disponga de su información a quien deba legalmente solicitarla, se certifique mediante los instrumentos idóneos establecidos por las disposiciones legales y se garantice su confiabilidad y seguridad plenas. 
</t>
    </r>
    <r>
      <rPr>
        <b/>
        <sz val="10"/>
        <rFont val="Arial"/>
        <family val="2"/>
      </rPr>
      <t xml:space="preserve">VISIÓN : </t>
    </r>
    <r>
      <rPr>
        <sz val="10"/>
        <rFont val="Arial"/>
        <family val="2"/>
      </rPr>
      <t>Ser reconocidos como la institución líder en garantizar los más altos estándares técnicos, brindando confianza a los colombianos como protectores de sus derechos y facilitadores de sus decisiones, en atención a las dinámicas sociales y territoriales de la nación.</t>
    </r>
  </si>
  <si>
    <r>
      <rPr>
        <b/>
        <sz val="10"/>
        <rFont val="Arial"/>
        <family val="2"/>
      </rPr>
      <t xml:space="preserve">1. </t>
    </r>
    <r>
      <rPr>
        <sz val="10"/>
        <rFont val="Arial"/>
        <family val="2"/>
      </rPr>
      <t xml:space="preserve">Fortalecer el proceso electoral a través de estrategias pedagógicas y educativas, fomentando el mejoramiento continuo, la adopción de herramientas tecnológicas de asistencia, y garantizando la publicación integral y accesible de información, con el objetivo de incrementar la confianza en la institución y facilitar la participación ciudadana.
</t>
    </r>
    <r>
      <rPr>
        <b/>
        <sz val="10"/>
        <rFont val="Arial"/>
        <family val="2"/>
      </rPr>
      <t>2.</t>
    </r>
    <r>
      <rPr>
        <sz val="10"/>
        <rFont val="Arial"/>
        <family val="2"/>
      </rPr>
      <t xml:space="preserve"> Aumentar la confianza y satisfacción de los ciudadanos mediante el acceso a trámites y servicios, garantizando una atención de calidad, ágil y transparente con enfoque diferencial mediante la puesta en marcha de un nuevo modelo de servicio.
</t>
    </r>
    <r>
      <rPr>
        <b/>
        <sz val="10"/>
        <rFont val="Arial"/>
        <family val="2"/>
      </rPr>
      <t>3.</t>
    </r>
    <r>
      <rPr>
        <sz val="10"/>
        <rFont val="Arial"/>
        <family val="2"/>
      </rPr>
      <t xml:space="preserve"> Transformar el proceso de registro civil e identificación mediante un enfoque centrado en las necesidades y derechos de las personas a través de la tecnología para asegurar la integridad, confidencialidad, disponibilidad y la interoperabilidad de la información, garantizando la oferta institucional en todo el territorio nacional.
</t>
    </r>
    <r>
      <rPr>
        <b/>
        <sz val="10"/>
        <rFont val="Arial"/>
        <family val="2"/>
      </rPr>
      <t>4.</t>
    </r>
    <r>
      <rPr>
        <sz val="10"/>
        <rFont val="Arial"/>
        <family val="2"/>
      </rPr>
      <t xml:space="preserve"> Posicionar en el ámbito nacional e internacional a la RNEC, como una entidad con altos niveles de transparencia, confiabilidad, y efectividad, a través de alianzas estratégicas y cooperación técnica.
</t>
    </r>
    <r>
      <rPr>
        <b/>
        <sz val="10"/>
        <rFont val="Arial"/>
        <family val="2"/>
      </rPr>
      <t>5.</t>
    </r>
    <r>
      <rPr>
        <sz val="10"/>
        <rFont val="Arial"/>
        <family val="2"/>
      </rPr>
      <t xml:space="preserve"> Fortalecer las capacidades, competencias y valores de los servidores de la RNEC mediante la capacitación, sensibilización y el aprovechamiento del uso de las tecnologías de la información y las comunicaciones (TIC).
</t>
    </r>
    <r>
      <rPr>
        <b/>
        <sz val="10"/>
        <rFont val="Arial"/>
        <family val="2"/>
      </rPr>
      <t>6.</t>
    </r>
    <r>
      <rPr>
        <sz val="10"/>
        <rFont val="Arial"/>
        <family val="2"/>
      </rPr>
      <t xml:space="preserve"> Fortalecer la toma de decisiones y mejoramiento de los procesos a través del desarrollo y utilización de los modelos analíticos y aplicación de técnicas de inteligencia artificial.</t>
    </r>
  </si>
  <si>
    <t>Dirección Administrativa - Asesoría de Seguridad
Teléfono: 2202880 ext. 1060 
Correo: asesoriaseguridad@registraduria.gov.co</t>
  </si>
  <si>
    <t>Prestar los servicios para el desarrollo de cursos virtuales asincrónicos enfocados en el desarrollo de habilidades y competencias transversales, dirigidos a los servidores de la Registraduría Nacional del Estado Civil tanto del nivel central como del nivel desconcentrado.</t>
  </si>
  <si>
    <t>Prestar los servicios para el desarrollo de cursos virtuales asincrónicos, dirigidos a los servidores de la Registraduría Nacional del Estado Civil tanto del nivel central como del nivel desconcentrado.</t>
  </si>
  <si>
    <t>43232306
55111506</t>
  </si>
  <si>
    <t>81111806
 81111811
81111812
81111820
81112002</t>
  </si>
  <si>
    <t>Contratar el servicio de actualización, mantenimiento y soporte a distancia del sistema de información SEVEN-ERP de la Registraduría Nacional del Estado Civil.</t>
  </si>
  <si>
    <t>Prestación de servicios profesionales de apoyo investigativo al Centro de Estudios en Democracia y Asuntos Electorales – CEDAE.</t>
  </si>
  <si>
    <t>Centro de Estudios en Democracia y Asuntos Electorales - CEDAE
Teléfono: 2202880 ex.t 1378
Correo:  cedae@registraduria.gov.co</t>
  </si>
  <si>
    <t>Contratar la prestación del servicio de mantenimiento preventivo y correctivo incluida bolsa de repuestos para la planta eléctrica marca PERKINS, modelo 2806c – E16TAG2, ubicada en la Registraduría Nacional del Estado Civil, Sede CAN.</t>
  </si>
  <si>
    <t>Prestación de servicios profesionales para brindar asesoría jurídica al despacho del Registrador Nacional del Estado Civil desde el Centro de Estudios en Democracia y Asuntos Electorales (CEDAE), en materia electoral y temas de género, orientados a la toma de decisiones estratégicas, la prevención de riesgos jurídicos y el fortalecimiento institucional de la Entidad.</t>
  </si>
  <si>
    <t>Contratar la prestación del servicio de mantenimiento preventivo y correctivo incluida bolsa de repuestos de dos (2) ascensores tipo pasajero marca OTIS modelo GEN2 XIZI, ubicados en la Registraduría Nacional del Estado Civil sede CAN Av. Calle 26 No. 51-50.</t>
  </si>
  <si>
    <t>72101506
72154010</t>
  </si>
  <si>
    <t>Prestación de servicios profesionales de Ingeniero Civil para apoyar la Coordinación de Mantenimiento y Construcciones en los componentes económicos y técnicos del proyecto de inversión 2026.</t>
  </si>
  <si>
    <t>Prestación de servicios profesionales de apoyo a la gestión del CEDAE, orientados al fortalecimiento del Observatorio Electoral de la Registraduría Nacional del Estado Civil.</t>
  </si>
  <si>
    <t>80111620
81131501</t>
  </si>
  <si>
    <t>Prestación de servicios profesionales de Ingeniero Civil para apoyar la Coordinación de Mantenimiento y Construcciones en las actividades previstas en el proyecto de inversión 2026 en la zona 2.</t>
  </si>
  <si>
    <t>Prestación de servicios profesionales de Ingeniero Civil para apoyar la Coordinación de Mantenimiento y Construcciones en las actividades previstas en el proyecto de inversión 2026 en la zona 3.</t>
  </si>
  <si>
    <t>Prestar los servicios de apoyo logístico para la realización de actividades de formación presencial dirigida a los servidores públicos de la Registraduría Nacional del Estado Civil del Nivel Central y Desconcentrado.</t>
  </si>
  <si>
    <t>90111501
90111601
90111603
90121502</t>
  </si>
  <si>
    <t xml:space="preserve">Contratar el servicio de actualización a los módulos licenciados del sistema KACTUS, soporte y mantenimiento del aplicativo KACTUS y capacitación a usuarios de la Registraduría Nacional del Estado Civil. </t>
  </si>
  <si>
    <t>81111806
81111811
81111812
81111820
81112202
81112204
43231505</t>
  </si>
  <si>
    <t>Prestación de servicios profesionales de arquitecto para apoyar la Coordinación de Mantenimiento y Construcciones en las actividades previstas en el proyecto de inversión 2026 en la zona 1.</t>
  </si>
  <si>
    <t>Prestación de servicios profesionales de Ingeniero Civil para apoyar la Coordinación de Mantenimiento y Construcciones en las actividades previstas en el proyecto de inversión 2026 en la zona 5.</t>
  </si>
  <si>
    <t>Prestación de servicios profesionales de Ingeniero Civil para apoyar la Coordinación de Mantenimiento y Construcciones en las actividades previstas en el proyecto de inversión 2026 en la zona 4.</t>
  </si>
  <si>
    <t>Prestación de servicios para la traducción a la lengua Emberá Katío de documentos y material pedagógico definido por el Centro de Estudios en Democracia y Asuntos Electorales (CEDAE).</t>
  </si>
  <si>
    <t>Prestación de servicios para la traducción a la lengua Palenquera de documentos y material pedagógico definido por el Centro de Estudios en Democracia y Asuntos Electorales (CEDAE).</t>
  </si>
  <si>
    <t>Prestación de servicios para la traducción a la lengua Emberá Chamí de documentos y material pedagógico definido por el Centro de Estudios en Democracia y Asuntos Electorales (CEDAE).</t>
  </si>
  <si>
    <t>Prestar los servicios para la traducción a la lengua Creole de documentos y material pedagógico definido por el Centro de Estudios en Democracia y Asuntos Electorales (CEDAE).</t>
  </si>
  <si>
    <t>Prestar los servicios profesionales para el diseño y la diagramación de material pedagógico interactivo orientado a promover la comprensión y apropiación de temas relacionados con el estado civil de las personas, la participación y la democracia.</t>
  </si>
  <si>
    <t>80111620
82141504
82141505</t>
  </si>
  <si>
    <t>Prestar servicios para la traducción a la lengua wayuu de documentos y material pedagógico definido por el Centro de Estudios en Democracia y Asuntos Electorales (CEDAE).</t>
  </si>
  <si>
    <t>Prestar los servicios profesionales para brindar asesoría jurídica al despacho del Registrador Nacional del Estado Civil desde el Centro de Estudios en Democracia y Asuntos Electorales (CEDAE), para el fortalecimiento de la transparencia y legitimidad de los procesos democráticos.</t>
  </si>
  <si>
    <t>Contratar el servicio de mantenimiento preventivo y correctivo incluida bolsa de repuestos para las Plantas eléctricas marca Cummins, ubicadas en la Registraduría Nacional del Estado Civil sede CAN.</t>
  </si>
  <si>
    <t>Contratar la prestación del servicio de mantenimiento preventivo y correctivo incluida bolsa de repuestos del ascensor tipo pasajero marca MITSUBISHI, ubicado en la Registraduría Nacional del Estado Civil sede CAN Av. Calle 26 No. 51-50, en las condiciones técnicas, de calidad y cantidades requeridas</t>
  </si>
  <si>
    <t>Prestar el servicio de mantenimiento preventivo y correctivo del Sistema Contact Center implementado en la Registraduría Nacional del Estado Civil en su sede CAN Av. Calle 26 No. 51-50.</t>
  </si>
  <si>
    <t>Prestar los servicios de apoyo logístico requeridos para la ejecución de las actividades de capacitación en temas de democracia y participación a llevarse a cabo en el territorio nacional por el Centro de Estudios en Democracia y Asuntos Electorales – CEDAE.</t>
  </si>
  <si>
    <t>80141607
80141902
90111601
90111501
90121502</t>
  </si>
  <si>
    <t>Registraduria Delegada para el Registro Civil y la Identificación y la Gerencia de Informatica
Teléfono: 2202880
Correo:gerenciainformatica@registraduria.gov.co</t>
  </si>
  <si>
    <t>Prestación de servicios para el desarrollo, implementación y puesta en operación de la solución y componentes Core del Registro Civil en Línea de Nacimiento a nivel central.</t>
  </si>
  <si>
    <t>43232304
43232403
43231507
43211502</t>
  </si>
  <si>
    <t>CONTRATACIÓN_MÍNIMA_CUANTÍA</t>
  </si>
  <si>
    <t>Arrendamiento de bienes inmuebles por fuente de financiación de la Registraduria Nacional del estado Civil para el funcionamiento de las sedes en territorio nacional</t>
  </si>
  <si>
    <t>Adquirir licencia de software bajo la modalidad tipo suscripción deconstruplan.net y de la revista Construdata para la Coordinación de Mantenimiento y Construcciones de la Registraduria Nacional del Estado Civil, sede CAN</t>
  </si>
  <si>
    <t>Mantenimiento y Construcciones
Teléfono: 2202880 ex.t 1308
Correo:ccsepulveda@registraduria.gov.co</t>
  </si>
  <si>
    <t>30 de enero de 2026</t>
  </si>
  <si>
    <t>Dirección Administrativa - Grupo Compras
Telefono:2202880 ext 1431
Correo: zjhoyos@registraduria.gov.co</t>
  </si>
  <si>
    <t>Dirección Administrativa - Grupo Almacén e Inventarios
Teléfono: 2202880 ex.t 1040
Correo: dasanchezr@registraduria.gov.co</t>
  </si>
  <si>
    <t>Gerencia del Talento Humano 
Teléfono: 2202880 Ext. 1467
Correo: gerenciadeltalentohumano@registraduria.gov.co</t>
  </si>
  <si>
    <t>Dirección Administrativa - Gestión de Recursos Físicos
 Telefono:2202880 ext 1198 
Correo: fhbenitez@registraduria.gov.co</t>
  </si>
  <si>
    <t>81111811
81111812
81112205
80101507
81102702</t>
  </si>
  <si>
    <t>Prestar el servicio de soporte al Sistema del Archivo Nacional de identificación ANI y del Sistema de Registro Civil Web SRCWEB de la Registraduría Nacional del Estado Civil.</t>
  </si>
  <si>
    <t>Gerencia de Informatica
Teléfono: 2202880
Correo:gerenciainformatica@registraduria.gov.co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</si>
</sst>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43" formatCode="_-* #,##0.00_-;\-* #,##0.00_-;_-* &quot;-&quot;??_-;_-@_-"/>
    <numFmt numFmtId="164" formatCode="_(* #,##0_);_(* \(#,##0\);_(* &quot;-&quot;_);_(@_)"/>
    <numFmt numFmtId="165" formatCode="_(&quot;$&quot;* #,##0.00_);_(&quot;$&quot;* \(#,##0.00\);_(&quot;$&quot;* &quot;-&quot;??_);_(@_)"/>
    <numFmt numFmtId="166" formatCode="_(* #,##0.00_);_(* \(#,##0.00\);_(* &quot;-&quot;??_);_(@_)"/>
    <numFmt numFmtId="167" formatCode="_(&quot;$&quot;\ * #,##0_);_(&quot;$&quot;\ * \(#,##0\);_(&quot;$&quot;\ * &quot;-&quot;_);_(@_)"/>
    <numFmt numFmtId="168" formatCode="_(&quot;$&quot;\ * #,##0_);_(&quot;$&quot;\ * \(#,##0\);_(&quot;$&quot;\ * &quot;-&quot;??_);_(@_)"/>
    <numFmt numFmtId="169" formatCode="_(&quot;$&quot;\ * #,##0.00_);_(&quot;$&quot;\ * \(#,##0.00\);_(&quot;$&quot;\ * &quot;-&quot;_);_(@_)"/>
  </numFmts>
  <fonts count="18" x14ac:knownFonts="1">
    <font>
      <sz val="11"/>
      <color theme="1"/>
      <name val="Calibri"/>
      <family val="2"/>
      <scheme val="minor"/>
    </font>
    <font>
      <sz val="10"/>
      <name val="Arial"/>
      <family val="2"/>
    </font>
    <font>
      <b/>
      <sz val="12"/>
      <color indexed="81"/>
      <name val="Tahoma"/>
      <family val="2"/>
    </font>
    <font>
      <sz val="12"/>
      <color indexed="81"/>
      <name val="Tahoma"/>
      <family val="2"/>
    </font>
    <font>
      <sz val="11"/>
      <color theme="1"/>
      <name val="Calibri"/>
      <family val="2"/>
      <scheme val="minor"/>
    </font>
    <font>
      <sz val="11"/>
      <color theme="0"/>
      <name val="Calibri"/>
      <family val="2"/>
      <scheme val="minor"/>
    </font>
    <font>
      <sz val="10"/>
      <color theme="1"/>
      <name val="Verdana"/>
      <family val="2"/>
    </font>
    <font>
      <b/>
      <sz val="10"/>
      <color theme="1"/>
      <name val="Verdana"/>
      <family val="2"/>
    </font>
    <font>
      <u/>
      <sz val="11"/>
      <color theme="10"/>
      <name val="Calibri"/>
      <family val="2"/>
      <scheme val="minor"/>
    </font>
    <font>
      <sz val="11"/>
      <color rgb="FF000000"/>
      <name val="Calibri"/>
      <family val="2"/>
    </font>
    <font>
      <b/>
      <sz val="10"/>
      <name val="Arial"/>
      <family val="2"/>
    </font>
    <font>
      <sz val="10"/>
      <color theme="1"/>
      <name val="Arial"/>
      <family val="2"/>
    </font>
    <font>
      <b/>
      <sz val="10"/>
      <color theme="1"/>
      <name val="Arial"/>
      <family val="2"/>
    </font>
    <font>
      <u/>
      <sz val="10"/>
      <color theme="10"/>
      <name val="Arial"/>
      <family val="2"/>
    </font>
    <font>
      <sz val="10"/>
      <color theme="1" tint="4.9989318521683403E-2"/>
      <name val="Arial"/>
      <family val="2"/>
    </font>
    <font>
      <sz val="10"/>
      <color rgb="FFFF0000"/>
      <name val="Arial"/>
      <family val="2"/>
    </font>
    <font>
      <b/>
      <sz val="10"/>
      <color theme="0"/>
      <name val="Arial"/>
      <family val="2"/>
    </font>
    <font>
      <sz val="10"/>
      <color rgb="FF000000"/>
      <name val="Arial"/>
      <family val="2"/>
    </font>
  </fonts>
  <fills count="8">
    <fill>
      <patternFill patternType="none"/>
    </fill>
    <fill>
      <patternFill patternType="gray125"/>
    </fill>
    <fill>
      <patternFill patternType="solid">
        <fgColor theme="4"/>
      </patternFill>
    </fill>
    <fill>
      <patternFill patternType="solid">
        <fgColor rgb="FFDBE5F1"/>
        <bgColor indexed="64"/>
      </patternFill>
    </fill>
    <fill>
      <patternFill patternType="solid">
        <fgColor theme="0"/>
        <bgColor indexed="64"/>
      </patternFill>
    </fill>
    <fill>
      <patternFill patternType="solid">
        <fgColor rgb="FFEBF8FF"/>
        <bgColor indexed="64"/>
      </patternFill>
    </fill>
    <fill>
      <patternFill patternType="solid">
        <fgColor theme="1" tint="0.249977111117893"/>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29">
    <xf numFmtId="0" fontId="0" fillId="0" borderId="0"/>
    <xf numFmtId="49" fontId="6" fillId="0" borderId="0" applyFill="0" applyBorder="0" applyProtection="0">
      <alignment horizontal="left" vertical="center"/>
    </xf>
    <xf numFmtId="0" fontId="5" fillId="2" borderId="0" applyNumberFormat="0" applyBorder="0" applyAlignment="0" applyProtection="0"/>
    <xf numFmtId="0" fontId="7" fillId="3" borderId="0" applyNumberFormat="0" applyBorder="0" applyProtection="0">
      <alignment horizontal="center" vertical="center"/>
    </xf>
    <xf numFmtId="0" fontId="8" fillId="0" borderId="0" applyNumberForma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3" fontId="6" fillId="0" borderId="0" applyFill="0" applyBorder="0" applyProtection="0">
      <alignment horizontal="righ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59">
    <xf numFmtId="0" fontId="0" fillId="0" borderId="0" xfId="0"/>
    <xf numFmtId="0" fontId="1" fillId="5" borderId="1" xfId="0" applyFont="1" applyFill="1" applyBorder="1" applyAlignment="1" applyProtection="1">
      <alignment horizontal="justify" vertical="center" wrapText="1"/>
      <protection locked="0"/>
    </xf>
    <xf numFmtId="0" fontId="11" fillId="4" borderId="0" xfId="0" applyFont="1" applyFill="1" applyAlignment="1">
      <alignment vertical="center" wrapText="1"/>
    </xf>
    <xf numFmtId="167" fontId="11" fillId="4" borderId="0" xfId="15" applyFont="1" applyFill="1" applyAlignment="1" applyProtection="1">
      <alignment vertical="center" wrapText="1"/>
    </xf>
    <xf numFmtId="0" fontId="11" fillId="7" borderId="0" xfId="0" applyFont="1" applyFill="1" applyAlignment="1">
      <alignment vertical="center" wrapText="1"/>
    </xf>
    <xf numFmtId="0" fontId="12" fillId="4" borderId="0" xfId="0" applyFont="1" applyFill="1" applyAlignment="1">
      <alignment vertical="center"/>
    </xf>
    <xf numFmtId="0" fontId="11" fillId="0" borderId="1" xfId="0" applyFont="1" applyBorder="1" applyAlignment="1">
      <alignment vertical="center" wrapText="1"/>
    </xf>
    <xf numFmtId="0" fontId="12" fillId="5" borderId="1" xfId="0" applyFont="1" applyFill="1" applyBorder="1" applyAlignment="1" applyProtection="1">
      <alignment vertical="center" wrapText="1"/>
      <protection locked="0"/>
    </xf>
    <xf numFmtId="0" fontId="11" fillId="0" borderId="0" xfId="0" applyFont="1" applyAlignment="1">
      <alignment vertical="center" wrapText="1"/>
    </xf>
    <xf numFmtId="0" fontId="11" fillId="5" borderId="1" xfId="0" applyFont="1" applyFill="1" applyBorder="1" applyAlignment="1" applyProtection="1">
      <alignment vertical="center" wrapText="1"/>
      <protection locked="0"/>
    </xf>
    <xf numFmtId="0" fontId="11" fillId="5" borderId="1" xfId="0" quotePrefix="1" applyFont="1" applyFill="1" applyBorder="1" applyAlignment="1" applyProtection="1">
      <alignment horizontal="left" vertical="center" wrapText="1"/>
      <protection locked="0"/>
    </xf>
    <xf numFmtId="0" fontId="13" fillId="5" borderId="1" xfId="4" quotePrefix="1" applyFont="1" applyFill="1" applyBorder="1" applyAlignment="1" applyProtection="1">
      <alignment vertical="center" wrapText="1"/>
      <protection locked="0"/>
    </xf>
    <xf numFmtId="0" fontId="1" fillId="0" borderId="1" xfId="0" applyFont="1" applyBorder="1" applyAlignment="1">
      <alignment horizontal="left" vertical="center" wrapText="1"/>
    </xf>
    <xf numFmtId="166" fontId="11" fillId="4" borderId="0" xfId="5" applyFont="1" applyFill="1" applyBorder="1" applyAlignment="1" applyProtection="1">
      <alignment vertical="center" wrapText="1"/>
    </xf>
    <xf numFmtId="0" fontId="11" fillId="5" borderId="1" xfId="0" applyFont="1" applyFill="1" applyBorder="1" applyAlignment="1" applyProtection="1">
      <alignment horizontal="left" vertical="center" wrapText="1"/>
      <protection locked="0"/>
    </xf>
    <xf numFmtId="167" fontId="14" fillId="5" borderId="1" xfId="0" applyNumberFormat="1" applyFont="1" applyFill="1" applyBorder="1" applyAlignment="1" applyProtection="1">
      <alignment vertical="center" wrapText="1"/>
      <protection locked="0"/>
    </xf>
    <xf numFmtId="167" fontId="1" fillId="5" borderId="1" xfId="15" applyFont="1" applyFill="1" applyBorder="1" applyAlignment="1" applyProtection="1">
      <alignment vertical="center" wrapText="1"/>
      <protection locked="0"/>
    </xf>
    <xf numFmtId="0" fontId="10" fillId="4" borderId="0" xfId="19" applyFont="1" applyFill="1" applyAlignment="1">
      <alignment vertical="center"/>
    </xf>
    <xf numFmtId="0" fontId="11" fillId="4" borderId="0" xfId="0" applyFont="1" applyFill="1" applyAlignment="1">
      <alignment horizontal="center" vertical="center" wrapText="1"/>
    </xf>
    <xf numFmtId="167" fontId="11" fillId="4" borderId="0" xfId="15" applyFont="1" applyFill="1" applyBorder="1" applyAlignment="1" applyProtection="1">
      <alignment horizontal="center" vertical="center" wrapText="1"/>
    </xf>
    <xf numFmtId="1" fontId="11" fillId="4" borderId="1" xfId="5" applyNumberFormat="1" applyFont="1" applyFill="1" applyBorder="1" applyAlignment="1" applyProtection="1">
      <alignment horizontal="center" vertical="center" wrapText="1"/>
      <protection locked="0"/>
    </xf>
    <xf numFmtId="0" fontId="15" fillId="4" borderId="0" xfId="0" applyFont="1" applyFill="1" applyAlignment="1">
      <alignment vertical="center" wrapText="1"/>
    </xf>
    <xf numFmtId="0" fontId="16" fillId="6" borderId="3" xfId="2" applyFont="1" applyFill="1" applyBorder="1" applyAlignment="1" applyProtection="1">
      <alignment horizontal="center" vertical="center" wrapText="1"/>
    </xf>
    <xf numFmtId="0" fontId="16" fillId="6" borderId="4" xfId="2" applyFont="1" applyFill="1" applyBorder="1" applyAlignment="1" applyProtection="1">
      <alignment horizontal="center" vertical="center" wrapText="1"/>
    </xf>
    <xf numFmtId="167" fontId="16" fillId="6" borderId="4" xfId="15" applyFont="1" applyFill="1" applyBorder="1" applyAlignment="1" applyProtection="1">
      <alignment horizontal="center" vertical="center" wrapText="1"/>
    </xf>
    <xf numFmtId="0" fontId="16" fillId="6" borderId="5" xfId="2" applyFont="1" applyFill="1" applyBorder="1" applyAlignment="1" applyProtection="1">
      <alignment horizontal="center" vertical="center" wrapText="1"/>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justify" vertical="center" wrapText="1"/>
      <protection locked="0"/>
    </xf>
    <xf numFmtId="0" fontId="11" fillId="0" borderId="7" xfId="0" applyFont="1" applyBorder="1" applyAlignment="1" applyProtection="1">
      <alignment horizontal="center" vertical="center" wrapText="1"/>
      <protection locked="0"/>
    </xf>
    <xf numFmtId="167" fontId="11" fillId="0" borderId="7" xfId="15"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68" fontId="11" fillId="0" borderId="7" xfId="0" applyNumberFormat="1" applyFont="1" applyBorder="1" applyAlignment="1">
      <alignment horizontal="center" vertical="center"/>
    </xf>
    <xf numFmtId="0" fontId="11" fillId="0" borderId="8" xfId="0" applyFont="1" applyBorder="1" applyAlignment="1" applyProtection="1">
      <alignment horizontal="center" vertical="center" wrapText="1"/>
      <protection locked="0"/>
    </xf>
    <xf numFmtId="169" fontId="11" fillId="0" borderId="7" xfId="15" applyNumberFormat="1" applyFont="1" applyFill="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justify"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4" borderId="0" xfId="0" applyFont="1" applyFill="1" applyAlignment="1">
      <alignment vertical="center"/>
    </xf>
    <xf numFmtId="0" fontId="12" fillId="4" borderId="2" xfId="0" applyFont="1" applyFill="1" applyBorder="1" applyAlignment="1" applyProtection="1">
      <alignment horizontal="center" vertical="center" wrapText="1"/>
      <protection locked="0"/>
    </xf>
    <xf numFmtId="167" fontId="12" fillId="4" borderId="2" xfId="15" applyFont="1" applyFill="1" applyBorder="1" applyAlignment="1" applyProtection="1">
      <alignment horizontal="center" vertical="center" wrapText="1"/>
      <protection locked="0"/>
    </xf>
    <xf numFmtId="167" fontId="11" fillId="4" borderId="0" xfId="0" applyNumberFormat="1" applyFont="1" applyFill="1" applyAlignment="1">
      <alignment vertical="center"/>
    </xf>
    <xf numFmtId="0" fontId="11" fillId="7" borderId="0" xfId="0" applyFont="1" applyFill="1" applyAlignment="1">
      <alignment vertical="center"/>
    </xf>
    <xf numFmtId="164" fontId="11" fillId="4" borderId="0" xfId="6" applyFont="1" applyFill="1" applyAlignment="1">
      <alignment vertical="center"/>
    </xf>
    <xf numFmtId="3" fontId="17" fillId="0" borderId="0" xfId="0" applyNumberFormat="1" applyFont="1"/>
    <xf numFmtId="44" fontId="11" fillId="4" borderId="0" xfId="0" applyNumberFormat="1" applyFont="1" applyFill="1" applyAlignment="1">
      <alignment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167" fontId="11" fillId="0" borderId="10" xfId="15"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168" fontId="11" fillId="0" borderId="10" xfId="0" applyNumberFormat="1"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13" xfId="0" applyFont="1" applyBorder="1" applyAlignment="1" applyProtection="1">
      <alignment horizontal="justify" vertical="center" wrapText="1"/>
      <protection locked="0"/>
    </xf>
    <xf numFmtId="0" fontId="11" fillId="0" borderId="13" xfId="0" applyFont="1" applyBorder="1" applyAlignment="1" applyProtection="1">
      <alignment horizontal="center" vertical="center" wrapText="1"/>
      <protection locked="0"/>
    </xf>
    <xf numFmtId="169" fontId="11" fillId="0" borderId="13" xfId="15" applyNumberFormat="1" applyFont="1" applyFill="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11" fillId="0" borderId="14" xfId="0" applyFont="1" applyBorder="1" applyAlignment="1" applyProtection="1">
      <alignment horizontal="center" vertical="center" wrapText="1"/>
      <protection locked="0"/>
    </xf>
    <xf numFmtId="14" fontId="11" fillId="5" borderId="1" xfId="0" applyNumberFormat="1" applyFont="1" applyFill="1" applyBorder="1" applyAlignment="1" applyProtection="1">
      <alignment horizontal="right" vertical="center" wrapText="1"/>
      <protection locked="0"/>
    </xf>
  </cellXfs>
  <cellStyles count="29">
    <cellStyle name="BodyStyle" xfId="1" xr:uid="{6B4F63F2-BA1F-42F3-9E27-57C18DBA4E6F}"/>
    <cellStyle name="Énfasis1" xfId="2" builtinId="29"/>
    <cellStyle name="HeaderStyle" xfId="3" xr:uid="{8ACABBF8-3900-4AF4-838B-8DD09B5AC7F2}"/>
    <cellStyle name="Hipervínculo" xfId="4" builtinId="8"/>
    <cellStyle name="Millares" xfId="5" builtinId="3"/>
    <cellStyle name="Millares [0]" xfId="6" builtinId="6"/>
    <cellStyle name="Millares [0] 2" xfId="7" xr:uid="{24A06592-7F0D-4341-B1DC-73CA33925BE6}"/>
    <cellStyle name="Millares [0] 2 2" xfId="8" xr:uid="{F8C67DC3-919D-40B3-8736-E589D332240A}"/>
    <cellStyle name="Millares [0] 3" xfId="24" xr:uid="{9E83EC47-3A69-4C0D-B12E-6D47251D84DA}"/>
    <cellStyle name="Millares [0] 4" xfId="26" xr:uid="{BF68590F-D921-495F-B124-EA53A545C6C9}"/>
    <cellStyle name="Millares [0] 5" xfId="27" xr:uid="{3EEEDA3D-B670-4867-B915-5BD9B2D6B2DE}"/>
    <cellStyle name="Millares 10" xfId="23" xr:uid="{12730F7B-C0C6-4624-8F50-1407A524F77F}"/>
    <cellStyle name="Millares 11" xfId="28" xr:uid="{698D8843-0B74-4777-B8C2-1AC521E03345}"/>
    <cellStyle name="Millares 2" xfId="9" xr:uid="{80E4DBCA-66AA-44D2-AC04-E05886E3E283}"/>
    <cellStyle name="Millares 2 2" xfId="10" xr:uid="{C6848071-2958-4270-9305-0A655A00830F}"/>
    <cellStyle name="Millares 3" xfId="11" xr:uid="{F95D14DF-B898-47D2-8644-41FB70DAD025}"/>
    <cellStyle name="Millares 4" xfId="12" xr:uid="{7B2A1B1F-46C3-4E02-AB0E-54876BC47561}"/>
    <cellStyle name="Millares 5" xfId="13" xr:uid="{7F42FD7B-46A3-4701-9E74-F26E5B357656}"/>
    <cellStyle name="Millares 6" xfId="14" xr:uid="{761527F8-C520-4E4F-9070-0C00622EECD3}"/>
    <cellStyle name="Millares 7" xfId="21" xr:uid="{4CCF7342-EF39-420C-804F-57B5DD892B6A}"/>
    <cellStyle name="Millares 8" xfId="22" xr:uid="{EE57097A-0175-44AA-976D-3B99EB489491}"/>
    <cellStyle name="Millares 9" xfId="25" xr:uid="{5D61AA8C-E981-4385-B93F-049638C84013}"/>
    <cellStyle name="Moneda [0]" xfId="15" builtinId="7"/>
    <cellStyle name="Moneda 2" xfId="16" xr:uid="{EB380862-0B89-44E7-B084-D03F891C8B4A}"/>
    <cellStyle name="Moneda 2 2" xfId="17" xr:uid="{243190BB-F58E-437D-817F-E8BC4A8EF00D}"/>
    <cellStyle name="Moneda 2 2 2" xfId="18" xr:uid="{D095BAB0-90A6-454C-9418-E217116B3703}"/>
    <cellStyle name="Normal" xfId="0" builtinId="0"/>
    <cellStyle name="Normal 2" xfId="19" xr:uid="{22C7FA17-7062-4F2E-AB26-22871AC4C97F}"/>
    <cellStyle name="Numeric" xfId="20" xr:uid="{C5C18EFF-6E2D-4BA4-A4FB-DD31A470A0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276225</xdr:colOff>
          <xdr:row>16</xdr:row>
          <xdr:rowOff>276225</xdr:rowOff>
        </xdr:from>
        <xdr:to>
          <xdr:col>2</xdr:col>
          <xdr:colOff>1457325</xdr:colOff>
          <xdr:row>18</xdr:row>
          <xdr:rowOff>19050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Agregar filas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1638300</xdr:colOff>
          <xdr:row>16</xdr:row>
          <xdr:rowOff>285750</xdr:rowOff>
        </xdr:from>
        <xdr:to>
          <xdr:col>2</xdr:col>
          <xdr:colOff>2838450</xdr:colOff>
          <xdr:row>18</xdr:row>
          <xdr:rowOff>9525</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Eliminar filas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16</xdr:row>
          <xdr:rowOff>266700</xdr:rowOff>
        </xdr:from>
        <xdr:to>
          <xdr:col>4</xdr:col>
          <xdr:colOff>1219200</xdr:colOff>
          <xdr:row>18</xdr:row>
          <xdr:rowOff>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Agregar filas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1400175</xdr:colOff>
          <xdr:row>16</xdr:row>
          <xdr:rowOff>266700</xdr:rowOff>
        </xdr:from>
        <xdr:to>
          <xdr:col>5</xdr:col>
          <xdr:colOff>1114425</xdr:colOff>
          <xdr:row>17</xdr:row>
          <xdr:rowOff>333375</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Eliminar filas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8BBA-D7E2-4855-93E4-F37A8ECFAE57}">
  <dimension ref="A1:IV307"/>
  <sheetViews>
    <sheetView tabSelected="1" topLeftCell="A9" zoomScale="85" zoomScaleNormal="85" zoomScaleSheetLayoutView="100" workbookViewId="0">
      <selection activeCell="C10" sqref="C10"/>
    </sheetView>
  </sheetViews>
  <sheetFormatPr baseColWidth="10" defaultColWidth="0" defaultRowHeight="12.75" zeroHeight="1" x14ac:dyDescent="0.25"/>
  <cols>
    <col min="1" max="1" width="7.42578125" style="39" customWidth="1"/>
    <col min="2" max="2" width="44" style="39" customWidth="1"/>
    <col min="3" max="3" width="78.7109375" style="39" customWidth="1"/>
    <col min="4" max="4" width="15.85546875" style="39" customWidth="1"/>
    <col min="5" max="5" width="15.7109375" style="39" customWidth="1"/>
    <col min="6" max="6" width="47.42578125" style="39" customWidth="1"/>
    <col min="7" max="7" width="17.28515625" style="39" customWidth="1"/>
    <col min="8" max="8" width="24.5703125" style="39" customWidth="1"/>
    <col min="9" max="9" width="24.85546875" style="39" bestFit="1" customWidth="1"/>
    <col min="10" max="11" width="11.42578125" style="39" customWidth="1"/>
    <col min="12" max="12" width="54.5703125" style="39" customWidth="1"/>
    <col min="13" max="13" width="30.42578125" style="39" customWidth="1"/>
    <col min="14" max="15" width="30.42578125" style="39" hidden="1" customWidth="1"/>
    <col min="16" max="65" width="30.42578125" style="43" hidden="1" customWidth="1"/>
    <col min="66" max="255" width="30.42578125" style="39" hidden="1" customWidth="1"/>
    <col min="256" max="256" width="0" style="39" hidden="1" customWidth="1"/>
    <col min="257" max="16384" width="30.42578125" style="39" hidden="1"/>
  </cols>
  <sheetData>
    <row r="1" spans="1:65" s="2" customFormat="1" x14ac:dyDescent="0.25">
      <c r="H1" s="3"/>
      <c r="I1" s="3"/>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row>
    <row r="2" spans="1:65" s="2" customFormat="1" x14ac:dyDescent="0.25">
      <c r="B2" s="5" t="s">
        <v>16</v>
      </c>
      <c r="H2" s="3"/>
      <c r="I2" s="3"/>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row>
    <row r="3" spans="1:65" s="2" customFormat="1" x14ac:dyDescent="0.25">
      <c r="B3" s="5"/>
      <c r="H3" s="3"/>
      <c r="I3" s="3"/>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65" s="2" customFormat="1" x14ac:dyDescent="0.25">
      <c r="B4" s="5" t="s">
        <v>0</v>
      </c>
      <c r="H4" s="3"/>
      <c r="I4" s="3"/>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65" s="8" customFormat="1" ht="27.75" customHeight="1" x14ac:dyDescent="0.25">
      <c r="A5" s="2"/>
      <c r="B5" s="6" t="s">
        <v>1</v>
      </c>
      <c r="C5" s="7" t="s">
        <v>37</v>
      </c>
      <c r="D5" s="2"/>
      <c r="E5" s="2"/>
      <c r="F5" s="2"/>
      <c r="G5" s="2"/>
      <c r="H5" s="2"/>
      <c r="I5" s="2"/>
      <c r="J5" s="2"/>
      <c r="K5" s="2"/>
      <c r="L5" s="2"/>
      <c r="M5" s="2"/>
      <c r="N5" s="2"/>
      <c r="O5" s="2"/>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65" s="8" customFormat="1" ht="27.75" customHeight="1" x14ac:dyDescent="0.25">
      <c r="A6" s="2"/>
      <c r="B6" s="6" t="s">
        <v>2</v>
      </c>
      <c r="C6" s="9" t="s">
        <v>24</v>
      </c>
      <c r="D6" s="2"/>
      <c r="E6" s="2"/>
      <c r="F6" s="2"/>
      <c r="G6" s="2"/>
      <c r="H6" s="2"/>
      <c r="I6" s="2"/>
      <c r="J6" s="2"/>
      <c r="K6" s="2"/>
      <c r="L6" s="2"/>
      <c r="M6" s="2"/>
      <c r="N6" s="2"/>
      <c r="O6" s="2"/>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row>
    <row r="7" spans="1:65" s="8" customFormat="1" ht="27.75" customHeight="1" x14ac:dyDescent="0.25">
      <c r="A7" s="2"/>
      <c r="B7" s="6" t="s">
        <v>3</v>
      </c>
      <c r="C7" s="10">
        <v>2202880</v>
      </c>
      <c r="D7" s="2"/>
      <c r="E7" s="2"/>
      <c r="F7" s="2"/>
      <c r="G7" s="2"/>
      <c r="H7" s="2"/>
      <c r="I7" s="2"/>
      <c r="J7" s="2"/>
      <c r="K7" s="2"/>
      <c r="L7" s="2"/>
      <c r="M7" s="2"/>
      <c r="N7" s="2"/>
      <c r="O7" s="2"/>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row>
    <row r="8" spans="1:65" s="8" customFormat="1" ht="27.75" customHeight="1" x14ac:dyDescent="0.25">
      <c r="A8" s="2"/>
      <c r="B8" s="6" t="s">
        <v>14</v>
      </c>
      <c r="C8" s="11" t="s">
        <v>25</v>
      </c>
      <c r="D8" s="2"/>
      <c r="E8" s="2"/>
      <c r="F8" s="2"/>
      <c r="G8" s="2"/>
      <c r="H8" s="2"/>
      <c r="I8" s="2"/>
      <c r="J8" s="2"/>
      <c r="K8" s="2"/>
      <c r="L8" s="2"/>
      <c r="M8" s="2"/>
      <c r="N8" s="2"/>
      <c r="O8" s="2"/>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row>
    <row r="9" spans="1:65" s="8" customFormat="1" ht="173.25" customHeight="1" x14ac:dyDescent="0.25">
      <c r="A9" s="2"/>
      <c r="B9" s="12" t="s">
        <v>35</v>
      </c>
      <c r="C9" s="1" t="s">
        <v>43</v>
      </c>
      <c r="D9" s="2"/>
      <c r="E9" s="2"/>
      <c r="F9" s="2"/>
      <c r="G9" s="2"/>
      <c r="H9" s="13"/>
      <c r="I9" s="2"/>
      <c r="J9" s="2"/>
      <c r="K9" s="2"/>
      <c r="L9" s="2"/>
      <c r="M9" s="2"/>
      <c r="N9" s="2"/>
      <c r="O9" s="2"/>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row>
    <row r="10" spans="1:65" s="8" customFormat="1" ht="250.5" customHeight="1" x14ac:dyDescent="0.25">
      <c r="A10" s="2"/>
      <c r="B10" s="12" t="s">
        <v>36</v>
      </c>
      <c r="C10" s="1" t="s">
        <v>44</v>
      </c>
      <c r="D10" s="2"/>
      <c r="E10" s="2"/>
      <c r="F10" s="2"/>
      <c r="G10" s="2"/>
      <c r="H10" s="2"/>
      <c r="I10" s="2"/>
      <c r="J10" s="2"/>
      <c r="K10" s="2"/>
      <c r="L10" s="2"/>
      <c r="M10" s="2"/>
      <c r="N10" s="2"/>
      <c r="O10" s="2"/>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row>
    <row r="11" spans="1:65" s="8" customFormat="1" ht="27.75" customHeight="1" x14ac:dyDescent="0.25">
      <c r="A11" s="2"/>
      <c r="B11" s="6" t="s">
        <v>4</v>
      </c>
      <c r="C11" s="14" t="s">
        <v>33</v>
      </c>
      <c r="D11" s="2"/>
      <c r="E11" s="2"/>
      <c r="F11" s="2"/>
      <c r="G11" s="2"/>
      <c r="H11" s="2"/>
      <c r="I11" s="2"/>
      <c r="J11" s="2"/>
      <c r="K11" s="2"/>
      <c r="L11" s="2"/>
      <c r="M11" s="2"/>
      <c r="N11" s="2"/>
      <c r="O11" s="2"/>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row>
    <row r="12" spans="1:65" s="8" customFormat="1" ht="27.75" customHeight="1" x14ac:dyDescent="0.25">
      <c r="A12" s="2"/>
      <c r="B12" s="6" t="s">
        <v>17</v>
      </c>
      <c r="C12" s="15">
        <f>+H55</f>
        <v>42811890321</v>
      </c>
      <c r="D12" s="2"/>
      <c r="E12" s="2"/>
      <c r="F12" s="2"/>
      <c r="G12" s="2"/>
      <c r="H12" s="2"/>
      <c r="I12" s="2"/>
      <c r="J12" s="2"/>
      <c r="K12" s="2"/>
      <c r="L12" s="2"/>
      <c r="M12" s="2"/>
      <c r="N12" s="2"/>
      <c r="O12" s="2"/>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row>
    <row r="13" spans="1:65" s="8" customFormat="1" ht="27.75" customHeight="1" x14ac:dyDescent="0.25">
      <c r="A13" s="2"/>
      <c r="B13" s="6" t="s">
        <v>18</v>
      </c>
      <c r="C13" s="16">
        <v>787907250</v>
      </c>
      <c r="D13" s="2"/>
      <c r="E13" s="2"/>
      <c r="F13" s="2"/>
      <c r="G13" s="2"/>
      <c r="H13" s="2"/>
      <c r="I13" s="2"/>
      <c r="J13" s="2"/>
      <c r="K13" s="2"/>
      <c r="L13" s="2"/>
      <c r="M13" s="2"/>
      <c r="N13" s="2"/>
      <c r="O13" s="2"/>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row>
    <row r="14" spans="1:65" s="8" customFormat="1" ht="27.75" customHeight="1" x14ac:dyDescent="0.25">
      <c r="A14" s="2"/>
      <c r="B14" s="6" t="s">
        <v>19</v>
      </c>
      <c r="C14" s="16">
        <v>78790725</v>
      </c>
      <c r="D14" s="2"/>
      <c r="E14" s="2"/>
      <c r="F14" s="2"/>
      <c r="G14" s="2"/>
      <c r="H14" s="2"/>
      <c r="I14" s="2"/>
      <c r="J14" s="2"/>
      <c r="K14" s="2"/>
      <c r="L14" s="2"/>
      <c r="M14" s="2"/>
      <c r="N14" s="2"/>
      <c r="O14" s="2"/>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row>
    <row r="15" spans="1:65" s="8" customFormat="1" ht="27.75" customHeight="1" x14ac:dyDescent="0.25">
      <c r="A15" s="2"/>
      <c r="B15" s="6" t="s">
        <v>15</v>
      </c>
      <c r="C15" s="58" t="s">
        <v>89</v>
      </c>
      <c r="D15" s="2"/>
      <c r="E15" s="2"/>
      <c r="F15" s="2"/>
      <c r="G15" s="2"/>
      <c r="H15" s="2"/>
      <c r="I15" s="2"/>
      <c r="J15" s="2"/>
      <c r="K15" s="2"/>
      <c r="L15" s="2"/>
      <c r="M15" s="2"/>
      <c r="N15" s="2"/>
      <c r="O15" s="2"/>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row>
    <row r="16" spans="1:65" s="8" customFormat="1" x14ac:dyDescent="0.25">
      <c r="A16" s="2"/>
      <c r="C16" s="17"/>
      <c r="D16" s="2"/>
      <c r="E16" s="2"/>
      <c r="F16" s="18"/>
      <c r="G16" s="18"/>
      <c r="H16" s="19"/>
      <c r="I16" s="19"/>
      <c r="J16" s="2"/>
      <c r="K16" s="2"/>
      <c r="L16" s="2"/>
      <c r="M16" s="2"/>
      <c r="N16" s="2"/>
      <c r="O16" s="2"/>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row>
    <row r="17" spans="1:65" s="8" customFormat="1" ht="12.75" customHeight="1" x14ac:dyDescent="0.25">
      <c r="A17" s="2"/>
      <c r="B17" s="17" t="s">
        <v>32</v>
      </c>
      <c r="C17" s="2"/>
      <c r="D17" s="17" t="s">
        <v>22</v>
      </c>
      <c r="E17" s="2"/>
      <c r="F17" s="2"/>
      <c r="G17" s="2"/>
      <c r="H17" s="3"/>
      <c r="I17" s="3"/>
      <c r="J17" s="2"/>
      <c r="K17" s="2"/>
      <c r="L17" s="2"/>
      <c r="M17" s="2"/>
      <c r="N17" s="2"/>
      <c r="O17" s="2"/>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row>
    <row r="18" spans="1:65" s="8" customFormat="1" ht="27.75" customHeight="1" x14ac:dyDescent="0.25">
      <c r="A18" s="2"/>
      <c r="B18" s="20">
        <v>1</v>
      </c>
      <c r="C18" s="21"/>
      <c r="D18" s="20">
        <v>1</v>
      </c>
      <c r="E18" s="2"/>
      <c r="F18" s="2"/>
      <c r="G18" s="2"/>
      <c r="H18" s="3"/>
      <c r="I18" s="3"/>
      <c r="J18" s="2"/>
      <c r="K18" s="2"/>
      <c r="L18" s="2"/>
      <c r="M18" s="2"/>
      <c r="N18" s="2"/>
      <c r="O18" s="2"/>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row>
    <row r="19" spans="1:65" s="8" customFormat="1" x14ac:dyDescent="0.25">
      <c r="A19" s="2"/>
      <c r="B19" s="2"/>
      <c r="C19" s="2"/>
      <c r="D19" s="2"/>
      <c r="E19" s="2"/>
      <c r="F19" s="2"/>
      <c r="G19" s="2"/>
      <c r="H19" s="3"/>
      <c r="I19" s="3"/>
      <c r="J19" s="2"/>
      <c r="K19" s="2"/>
      <c r="L19" s="2"/>
      <c r="M19" s="2"/>
      <c r="N19" s="2"/>
      <c r="O19" s="2"/>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row>
    <row r="20" spans="1:65" s="8" customFormat="1" ht="13.5" thickBot="1" x14ac:dyDescent="0.3">
      <c r="A20" s="2"/>
      <c r="B20" s="5" t="s">
        <v>13</v>
      </c>
      <c r="C20" s="2"/>
      <c r="D20" s="2"/>
      <c r="E20" s="2"/>
      <c r="F20" s="2"/>
      <c r="G20" s="2"/>
      <c r="H20" s="3"/>
      <c r="I20" s="3"/>
      <c r="J20" s="2"/>
      <c r="K20" s="2"/>
      <c r="L20" s="2"/>
      <c r="M20" s="2"/>
      <c r="N20" s="2"/>
      <c r="O20" s="2"/>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row>
    <row r="21" spans="1:65" s="8" customFormat="1" ht="75" customHeight="1" x14ac:dyDescent="0.25">
      <c r="A21" s="2"/>
      <c r="B21" s="22" t="s">
        <v>23</v>
      </c>
      <c r="C21" s="23" t="s">
        <v>5</v>
      </c>
      <c r="D21" s="23" t="s">
        <v>20</v>
      </c>
      <c r="E21" s="23" t="s">
        <v>21</v>
      </c>
      <c r="F21" s="23" t="s">
        <v>6</v>
      </c>
      <c r="G21" s="23" t="s">
        <v>7</v>
      </c>
      <c r="H21" s="24" t="s">
        <v>8</v>
      </c>
      <c r="I21" s="24" t="s">
        <v>9</v>
      </c>
      <c r="J21" s="23" t="s">
        <v>10</v>
      </c>
      <c r="K21" s="23" t="s">
        <v>11</v>
      </c>
      <c r="L21" s="25" t="s">
        <v>12</v>
      </c>
      <c r="M21" s="2"/>
      <c r="N21" s="2"/>
      <c r="O21" s="2"/>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row>
    <row r="22" spans="1:65" s="8" customFormat="1" ht="38.25" x14ac:dyDescent="0.25">
      <c r="A22" s="2"/>
      <c r="B22" s="26">
        <v>80131500</v>
      </c>
      <c r="C22" s="27" t="s">
        <v>86</v>
      </c>
      <c r="D22" s="28" t="s">
        <v>30</v>
      </c>
      <c r="E22" s="28">
        <v>6</v>
      </c>
      <c r="F22" s="28" t="s">
        <v>39</v>
      </c>
      <c r="G22" s="28" t="s">
        <v>38</v>
      </c>
      <c r="H22" s="29">
        <v>1011817163</v>
      </c>
      <c r="I22" s="29">
        <v>1011817163</v>
      </c>
      <c r="J22" s="30" t="s">
        <v>34</v>
      </c>
      <c r="K22" s="31" t="s">
        <v>42</v>
      </c>
      <c r="L22" s="32" t="s">
        <v>93</v>
      </c>
      <c r="M22" s="2"/>
      <c r="N22" s="2"/>
      <c r="O22" s="2"/>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row>
    <row r="23" spans="1:65" s="8" customFormat="1" ht="48.75" customHeight="1" x14ac:dyDescent="0.25">
      <c r="A23" s="2"/>
      <c r="B23" s="26" t="s">
        <v>48</v>
      </c>
      <c r="C23" s="27" t="s">
        <v>87</v>
      </c>
      <c r="D23" s="28" t="s">
        <v>30</v>
      </c>
      <c r="E23" s="28">
        <v>11</v>
      </c>
      <c r="F23" s="28" t="s">
        <v>39</v>
      </c>
      <c r="G23" s="28" t="s">
        <v>38</v>
      </c>
      <c r="H23" s="29">
        <v>9963200</v>
      </c>
      <c r="I23" s="29">
        <v>9963200</v>
      </c>
      <c r="J23" s="30" t="s">
        <v>34</v>
      </c>
      <c r="K23" s="31" t="s">
        <v>42</v>
      </c>
      <c r="L23" s="32" t="s">
        <v>88</v>
      </c>
      <c r="M23" s="2"/>
      <c r="N23" s="2"/>
      <c r="O23" s="2"/>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row>
    <row r="24" spans="1:65" s="8" customFormat="1" ht="63.75" x14ac:dyDescent="0.25">
      <c r="A24" s="2"/>
      <c r="B24" s="26" t="s">
        <v>40</v>
      </c>
      <c r="C24" s="27" t="s">
        <v>41</v>
      </c>
      <c r="D24" s="28" t="s">
        <v>30</v>
      </c>
      <c r="E24" s="28">
        <v>10</v>
      </c>
      <c r="F24" s="28" t="s">
        <v>39</v>
      </c>
      <c r="G24" s="28" t="s">
        <v>38</v>
      </c>
      <c r="H24" s="29">
        <v>60000000</v>
      </c>
      <c r="I24" s="29">
        <v>60000000</v>
      </c>
      <c r="J24" s="30" t="s">
        <v>34</v>
      </c>
      <c r="K24" s="31" t="s">
        <v>42</v>
      </c>
      <c r="L24" s="32" t="s">
        <v>45</v>
      </c>
      <c r="M24" s="2"/>
      <c r="N24" s="2"/>
      <c r="O24" s="2"/>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row>
    <row r="25" spans="1:65" s="8" customFormat="1" ht="51" x14ac:dyDescent="0.25">
      <c r="A25" s="2"/>
      <c r="B25" s="26">
        <v>86111604</v>
      </c>
      <c r="C25" s="27" t="s">
        <v>46</v>
      </c>
      <c r="D25" s="28" t="s">
        <v>30</v>
      </c>
      <c r="E25" s="28">
        <v>12</v>
      </c>
      <c r="F25" s="28" t="s">
        <v>39</v>
      </c>
      <c r="G25" s="28" t="s">
        <v>38</v>
      </c>
      <c r="H25" s="33">
        <v>299400000</v>
      </c>
      <c r="I25" s="33">
        <v>299400000</v>
      </c>
      <c r="J25" s="28" t="s">
        <v>34</v>
      </c>
      <c r="K25" s="34" t="s">
        <v>42</v>
      </c>
      <c r="L25" s="32" t="s">
        <v>92</v>
      </c>
      <c r="M25" s="2"/>
      <c r="N25" s="2"/>
      <c r="O25" s="2"/>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row>
    <row r="26" spans="1:65" s="8" customFormat="1" ht="38.25" x14ac:dyDescent="0.25">
      <c r="A26" s="2"/>
      <c r="B26" s="26">
        <v>86111604</v>
      </c>
      <c r="C26" s="27" t="s">
        <v>47</v>
      </c>
      <c r="D26" s="28" t="s">
        <v>30</v>
      </c>
      <c r="E26" s="28">
        <v>12</v>
      </c>
      <c r="F26" s="28" t="s">
        <v>39</v>
      </c>
      <c r="G26" s="28" t="s">
        <v>38</v>
      </c>
      <c r="H26" s="33">
        <v>334703600</v>
      </c>
      <c r="I26" s="33">
        <v>334703600</v>
      </c>
      <c r="J26" s="28" t="s">
        <v>34</v>
      </c>
      <c r="K26" s="34" t="s">
        <v>42</v>
      </c>
      <c r="L26" s="32" t="s">
        <v>92</v>
      </c>
      <c r="M26" s="2"/>
      <c r="N26" s="2"/>
      <c r="O26" s="2"/>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row>
    <row r="27" spans="1:65" s="8" customFormat="1" ht="38.25" x14ac:dyDescent="0.25">
      <c r="A27" s="2"/>
      <c r="B27" s="26">
        <v>80111620</v>
      </c>
      <c r="C27" s="27" t="s">
        <v>57</v>
      </c>
      <c r="D27" s="28" t="s">
        <v>30</v>
      </c>
      <c r="E27" s="28">
        <v>11</v>
      </c>
      <c r="F27" s="28" t="s">
        <v>39</v>
      </c>
      <c r="G27" s="28" t="s">
        <v>38</v>
      </c>
      <c r="H27" s="33">
        <v>110000000</v>
      </c>
      <c r="I27" s="33">
        <f>+H27</f>
        <v>110000000</v>
      </c>
      <c r="J27" s="28" t="s">
        <v>34</v>
      </c>
      <c r="K27" s="34" t="s">
        <v>42</v>
      </c>
      <c r="L27" s="32" t="s">
        <v>88</v>
      </c>
      <c r="M27" s="2"/>
      <c r="N27" s="2"/>
      <c r="O27" s="2"/>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row>
    <row r="28" spans="1:65" s="8" customFormat="1" ht="63.75" x14ac:dyDescent="0.25">
      <c r="A28" s="2"/>
      <c r="B28" s="26" t="s">
        <v>49</v>
      </c>
      <c r="C28" s="27" t="s">
        <v>50</v>
      </c>
      <c r="D28" s="28" t="s">
        <v>30</v>
      </c>
      <c r="E28" s="28">
        <v>12</v>
      </c>
      <c r="F28" s="28" t="s">
        <v>39</v>
      </c>
      <c r="G28" s="28" t="s">
        <v>38</v>
      </c>
      <c r="H28" s="33">
        <v>251624443</v>
      </c>
      <c r="I28" s="33">
        <v>251624443</v>
      </c>
      <c r="J28" s="28" t="s">
        <v>34</v>
      </c>
      <c r="K28" s="34" t="s">
        <v>42</v>
      </c>
      <c r="L28" s="32" t="s">
        <v>91</v>
      </c>
      <c r="M28" s="2"/>
      <c r="N28" s="2"/>
      <c r="O28" s="2"/>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row>
    <row r="29" spans="1:65" s="8" customFormat="1" ht="51" x14ac:dyDescent="0.25">
      <c r="B29" s="26">
        <v>80111620</v>
      </c>
      <c r="C29" s="27" t="s">
        <v>51</v>
      </c>
      <c r="D29" s="28" t="s">
        <v>30</v>
      </c>
      <c r="E29" s="28">
        <v>11</v>
      </c>
      <c r="F29" s="28" t="s">
        <v>39</v>
      </c>
      <c r="G29" s="28" t="s">
        <v>38</v>
      </c>
      <c r="H29" s="33">
        <v>162007992</v>
      </c>
      <c r="I29" s="33">
        <f t="shared" ref="I29:I39" si="0">+H29</f>
        <v>162007992</v>
      </c>
      <c r="J29" s="28" t="s">
        <v>34</v>
      </c>
      <c r="K29" s="34" t="s">
        <v>42</v>
      </c>
      <c r="L29" s="32" t="s">
        <v>52</v>
      </c>
    </row>
    <row r="30" spans="1:65" s="8" customFormat="1" ht="38.25" x14ac:dyDescent="0.25">
      <c r="A30" s="2"/>
      <c r="B30" s="26">
        <v>73152108</v>
      </c>
      <c r="C30" s="27" t="s">
        <v>53</v>
      </c>
      <c r="D30" s="28" t="s">
        <v>30</v>
      </c>
      <c r="E30" s="28">
        <v>12</v>
      </c>
      <c r="F30" s="28" t="s">
        <v>39</v>
      </c>
      <c r="G30" s="28" t="s">
        <v>38</v>
      </c>
      <c r="H30" s="33">
        <v>30000000</v>
      </c>
      <c r="I30" s="33">
        <f t="shared" si="0"/>
        <v>30000000</v>
      </c>
      <c r="J30" s="28" t="s">
        <v>34</v>
      </c>
      <c r="K30" s="34" t="s">
        <v>42</v>
      </c>
      <c r="L30" s="32" t="s">
        <v>88</v>
      </c>
      <c r="M30" s="2"/>
      <c r="N30" s="2"/>
      <c r="O30" s="2"/>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row>
    <row r="31" spans="1:65" s="8" customFormat="1" ht="63.75" x14ac:dyDescent="0.25">
      <c r="A31" s="2"/>
      <c r="B31" s="26">
        <v>80111600</v>
      </c>
      <c r="C31" s="27" t="s">
        <v>54</v>
      </c>
      <c r="D31" s="28" t="s">
        <v>30</v>
      </c>
      <c r="E31" s="28">
        <v>12</v>
      </c>
      <c r="F31" s="28" t="s">
        <v>39</v>
      </c>
      <c r="G31" s="28" t="s">
        <v>38</v>
      </c>
      <c r="H31" s="33">
        <v>181198236</v>
      </c>
      <c r="I31" s="33">
        <f t="shared" si="0"/>
        <v>181198236</v>
      </c>
      <c r="J31" s="28" t="s">
        <v>34</v>
      </c>
      <c r="K31" s="34" t="s">
        <v>42</v>
      </c>
      <c r="L31" s="32" t="s">
        <v>52</v>
      </c>
      <c r="M31" s="2"/>
      <c r="N31" s="2"/>
      <c r="O31" s="2"/>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row>
    <row r="32" spans="1:65" s="8" customFormat="1" ht="38.25" x14ac:dyDescent="0.25">
      <c r="A32" s="2"/>
      <c r="B32" s="26" t="s">
        <v>56</v>
      </c>
      <c r="C32" s="27" t="s">
        <v>55</v>
      </c>
      <c r="D32" s="28" t="s">
        <v>30</v>
      </c>
      <c r="E32" s="28">
        <v>12</v>
      </c>
      <c r="F32" s="28" t="s">
        <v>39</v>
      </c>
      <c r="G32" s="28" t="s">
        <v>38</v>
      </c>
      <c r="H32" s="33">
        <v>42000000</v>
      </c>
      <c r="I32" s="33">
        <f t="shared" si="0"/>
        <v>42000000</v>
      </c>
      <c r="J32" s="28" t="s">
        <v>34</v>
      </c>
      <c r="K32" s="34" t="s">
        <v>42</v>
      </c>
      <c r="L32" s="32" t="s">
        <v>88</v>
      </c>
      <c r="M32" s="2"/>
      <c r="N32" s="2"/>
      <c r="O32" s="2"/>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row>
    <row r="33" spans="1:65" s="8" customFormat="1" ht="51" x14ac:dyDescent="0.25">
      <c r="A33" s="2"/>
      <c r="B33" s="26" t="s">
        <v>59</v>
      </c>
      <c r="C33" s="27" t="s">
        <v>58</v>
      </c>
      <c r="D33" s="28" t="s">
        <v>30</v>
      </c>
      <c r="E33" s="28">
        <v>10</v>
      </c>
      <c r="F33" s="28" t="s">
        <v>39</v>
      </c>
      <c r="G33" s="28" t="s">
        <v>38</v>
      </c>
      <c r="H33" s="33">
        <v>143534730</v>
      </c>
      <c r="I33" s="33">
        <f t="shared" si="0"/>
        <v>143534730</v>
      </c>
      <c r="J33" s="28" t="s">
        <v>34</v>
      </c>
      <c r="K33" s="34" t="s">
        <v>42</v>
      </c>
      <c r="L33" s="32" t="s">
        <v>52</v>
      </c>
      <c r="M33" s="2"/>
      <c r="N33" s="2"/>
      <c r="O33" s="2"/>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row>
    <row r="34" spans="1:65" s="8" customFormat="1" ht="38.25" x14ac:dyDescent="0.25">
      <c r="A34" s="2"/>
      <c r="B34" s="26">
        <v>80111620</v>
      </c>
      <c r="C34" s="27" t="s">
        <v>66</v>
      </c>
      <c r="D34" s="28" t="s">
        <v>30</v>
      </c>
      <c r="E34" s="28">
        <v>11</v>
      </c>
      <c r="F34" s="28" t="s">
        <v>39</v>
      </c>
      <c r="G34" s="28" t="s">
        <v>38</v>
      </c>
      <c r="H34" s="33">
        <v>145385350</v>
      </c>
      <c r="I34" s="33">
        <f t="shared" si="0"/>
        <v>145385350</v>
      </c>
      <c r="J34" s="28" t="s">
        <v>34</v>
      </c>
      <c r="K34" s="34" t="s">
        <v>42</v>
      </c>
      <c r="L34" s="32" t="s">
        <v>88</v>
      </c>
      <c r="M34" s="2"/>
      <c r="N34" s="2"/>
      <c r="O34" s="2"/>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row>
    <row r="35" spans="1:65" s="8" customFormat="1" ht="38.25" x14ac:dyDescent="0.25">
      <c r="A35" s="2"/>
      <c r="B35" s="26">
        <v>80111620</v>
      </c>
      <c r="C35" s="27" t="s">
        <v>60</v>
      </c>
      <c r="D35" s="28" t="s">
        <v>30</v>
      </c>
      <c r="E35" s="28">
        <v>11</v>
      </c>
      <c r="F35" s="28" t="s">
        <v>39</v>
      </c>
      <c r="G35" s="28" t="s">
        <v>38</v>
      </c>
      <c r="H35" s="33">
        <v>145385350</v>
      </c>
      <c r="I35" s="33">
        <f t="shared" si="0"/>
        <v>145385350</v>
      </c>
      <c r="J35" s="28" t="s">
        <v>34</v>
      </c>
      <c r="K35" s="34" t="s">
        <v>42</v>
      </c>
      <c r="L35" s="32" t="s">
        <v>88</v>
      </c>
      <c r="M35" s="2"/>
      <c r="N35" s="2"/>
      <c r="O35" s="2"/>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row>
    <row r="36" spans="1:65" s="8" customFormat="1" ht="38.25" x14ac:dyDescent="0.25">
      <c r="A36" s="2"/>
      <c r="B36" s="26">
        <v>80111620</v>
      </c>
      <c r="C36" s="27" t="s">
        <v>61</v>
      </c>
      <c r="D36" s="28" t="s">
        <v>30</v>
      </c>
      <c r="E36" s="28">
        <v>11</v>
      </c>
      <c r="F36" s="28" t="s">
        <v>39</v>
      </c>
      <c r="G36" s="28" t="s">
        <v>38</v>
      </c>
      <c r="H36" s="33">
        <v>145385350</v>
      </c>
      <c r="I36" s="33">
        <f t="shared" si="0"/>
        <v>145385350</v>
      </c>
      <c r="J36" s="28" t="s">
        <v>34</v>
      </c>
      <c r="K36" s="34" t="s">
        <v>42</v>
      </c>
      <c r="L36" s="32" t="s">
        <v>88</v>
      </c>
      <c r="M36" s="2"/>
      <c r="N36" s="2"/>
      <c r="O36" s="2"/>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row>
    <row r="37" spans="1:65" s="8" customFormat="1" ht="38.25" x14ac:dyDescent="0.25">
      <c r="A37" s="2"/>
      <c r="B37" s="26">
        <v>80111620</v>
      </c>
      <c r="C37" s="27" t="s">
        <v>67</v>
      </c>
      <c r="D37" s="28" t="s">
        <v>30</v>
      </c>
      <c r="E37" s="28">
        <v>11</v>
      </c>
      <c r="F37" s="28" t="s">
        <v>39</v>
      </c>
      <c r="G37" s="28" t="s">
        <v>38</v>
      </c>
      <c r="H37" s="33">
        <v>110000000</v>
      </c>
      <c r="I37" s="33">
        <f t="shared" si="0"/>
        <v>110000000</v>
      </c>
      <c r="J37" s="28" t="s">
        <v>34</v>
      </c>
      <c r="K37" s="34" t="s">
        <v>42</v>
      </c>
      <c r="L37" s="32" t="s">
        <v>88</v>
      </c>
      <c r="M37" s="2"/>
      <c r="N37" s="2"/>
      <c r="O37" s="2"/>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row>
    <row r="38" spans="1:65" s="8" customFormat="1" ht="51" x14ac:dyDescent="0.25">
      <c r="A38" s="2"/>
      <c r="B38" s="26" t="s">
        <v>63</v>
      </c>
      <c r="C38" s="27" t="s">
        <v>62</v>
      </c>
      <c r="D38" s="28" t="s">
        <v>30</v>
      </c>
      <c r="E38" s="28">
        <v>12</v>
      </c>
      <c r="F38" s="28" t="s">
        <v>39</v>
      </c>
      <c r="G38" s="28" t="s">
        <v>38</v>
      </c>
      <c r="H38" s="33">
        <v>1579000000</v>
      </c>
      <c r="I38" s="33">
        <f t="shared" si="0"/>
        <v>1579000000</v>
      </c>
      <c r="J38" s="28" t="s">
        <v>34</v>
      </c>
      <c r="K38" s="34" t="s">
        <v>42</v>
      </c>
      <c r="L38" s="32" t="s">
        <v>92</v>
      </c>
      <c r="M38" s="2"/>
      <c r="N38" s="2"/>
      <c r="O38" s="2"/>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row>
    <row r="39" spans="1:65" s="8" customFormat="1" ht="89.25" x14ac:dyDescent="0.25">
      <c r="A39" s="2"/>
      <c r="B39" s="26" t="s">
        <v>65</v>
      </c>
      <c r="C39" s="27" t="s">
        <v>64</v>
      </c>
      <c r="D39" s="28" t="s">
        <v>30</v>
      </c>
      <c r="E39" s="28">
        <v>12</v>
      </c>
      <c r="F39" s="28" t="s">
        <v>39</v>
      </c>
      <c r="G39" s="28" t="s">
        <v>38</v>
      </c>
      <c r="H39" s="33">
        <v>683059600</v>
      </c>
      <c r="I39" s="33">
        <f t="shared" si="0"/>
        <v>683059600</v>
      </c>
      <c r="J39" s="28" t="s">
        <v>34</v>
      </c>
      <c r="K39" s="34" t="s">
        <v>42</v>
      </c>
      <c r="L39" s="32" t="s">
        <v>92</v>
      </c>
      <c r="M39" s="2"/>
      <c r="N39" s="2"/>
      <c r="O39" s="2"/>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row>
    <row r="40" spans="1:65" s="8" customFormat="1" ht="38.25" x14ac:dyDescent="0.25">
      <c r="A40" s="2"/>
      <c r="B40" s="26">
        <v>80111620</v>
      </c>
      <c r="C40" s="27" t="s">
        <v>68</v>
      </c>
      <c r="D40" s="28" t="s">
        <v>30</v>
      </c>
      <c r="E40" s="28">
        <v>11</v>
      </c>
      <c r="F40" s="28" t="s">
        <v>39</v>
      </c>
      <c r="G40" s="28" t="s">
        <v>38</v>
      </c>
      <c r="H40" s="33">
        <v>125914800</v>
      </c>
      <c r="I40" s="33">
        <f>+H40</f>
        <v>125914800</v>
      </c>
      <c r="J40" s="28" t="s">
        <v>34</v>
      </c>
      <c r="K40" s="34" t="s">
        <v>42</v>
      </c>
      <c r="L40" s="32" t="s">
        <v>88</v>
      </c>
      <c r="M40" s="2"/>
      <c r="N40" s="2"/>
      <c r="O40" s="2"/>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row>
    <row r="41" spans="1:65" s="8" customFormat="1" ht="51" x14ac:dyDescent="0.25">
      <c r="A41" s="2"/>
      <c r="B41" s="26">
        <v>80111620</v>
      </c>
      <c r="C41" s="27" t="s">
        <v>69</v>
      </c>
      <c r="D41" s="28" t="s">
        <v>30</v>
      </c>
      <c r="E41" s="28">
        <v>1</v>
      </c>
      <c r="F41" s="28" t="s">
        <v>39</v>
      </c>
      <c r="G41" s="28" t="s">
        <v>38</v>
      </c>
      <c r="H41" s="33">
        <v>6000000</v>
      </c>
      <c r="I41" s="33">
        <v>6000000</v>
      </c>
      <c r="J41" s="28" t="s">
        <v>34</v>
      </c>
      <c r="K41" s="34" t="s">
        <v>42</v>
      </c>
      <c r="L41" s="32" t="s">
        <v>52</v>
      </c>
      <c r="M41" s="2"/>
      <c r="N41" s="2"/>
      <c r="O41" s="2"/>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row>
    <row r="42" spans="1:65" s="8" customFormat="1" ht="51" x14ac:dyDescent="0.25">
      <c r="A42" s="2"/>
      <c r="B42" s="26">
        <v>80111620</v>
      </c>
      <c r="C42" s="27" t="s">
        <v>70</v>
      </c>
      <c r="D42" s="28" t="s">
        <v>30</v>
      </c>
      <c r="E42" s="28">
        <v>1</v>
      </c>
      <c r="F42" s="28" t="s">
        <v>39</v>
      </c>
      <c r="G42" s="28" t="s">
        <v>38</v>
      </c>
      <c r="H42" s="33">
        <v>6000000</v>
      </c>
      <c r="I42" s="33">
        <v>6000000</v>
      </c>
      <c r="J42" s="28" t="s">
        <v>34</v>
      </c>
      <c r="K42" s="34" t="s">
        <v>42</v>
      </c>
      <c r="L42" s="32" t="s">
        <v>52</v>
      </c>
      <c r="M42" s="2"/>
      <c r="N42" s="2"/>
      <c r="O42" s="2"/>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row>
    <row r="43" spans="1:65" s="8" customFormat="1" ht="51" x14ac:dyDescent="0.25">
      <c r="A43" s="2"/>
      <c r="B43" s="26">
        <v>80111620</v>
      </c>
      <c r="C43" s="27" t="s">
        <v>71</v>
      </c>
      <c r="D43" s="28" t="s">
        <v>30</v>
      </c>
      <c r="E43" s="28">
        <v>1</v>
      </c>
      <c r="F43" s="28" t="s">
        <v>39</v>
      </c>
      <c r="G43" s="28" t="s">
        <v>38</v>
      </c>
      <c r="H43" s="33">
        <v>3711666</v>
      </c>
      <c r="I43" s="33">
        <f>+H43</f>
        <v>3711666</v>
      </c>
      <c r="J43" s="28" t="s">
        <v>34</v>
      </c>
      <c r="K43" s="34" t="s">
        <v>42</v>
      </c>
      <c r="L43" s="32" t="s">
        <v>52</v>
      </c>
      <c r="M43" s="2"/>
      <c r="N43" s="2"/>
      <c r="O43" s="2"/>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row>
    <row r="44" spans="1:65" s="8" customFormat="1" ht="51" x14ac:dyDescent="0.25">
      <c r="A44" s="2"/>
      <c r="B44" s="26">
        <v>80111620</v>
      </c>
      <c r="C44" s="27" t="s">
        <v>72</v>
      </c>
      <c r="D44" s="28" t="s">
        <v>30</v>
      </c>
      <c r="E44" s="28">
        <v>1</v>
      </c>
      <c r="F44" s="28" t="s">
        <v>39</v>
      </c>
      <c r="G44" s="28" t="s">
        <v>38</v>
      </c>
      <c r="H44" s="33">
        <v>6000000</v>
      </c>
      <c r="I44" s="33">
        <v>6000000</v>
      </c>
      <c r="J44" s="28" t="s">
        <v>34</v>
      </c>
      <c r="K44" s="34" t="s">
        <v>42</v>
      </c>
      <c r="L44" s="32" t="s">
        <v>52</v>
      </c>
      <c r="M44" s="2"/>
      <c r="N44" s="2"/>
      <c r="O44" s="2"/>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row>
    <row r="45" spans="1:65" s="8" customFormat="1" ht="51" x14ac:dyDescent="0.25">
      <c r="A45" s="2"/>
      <c r="B45" s="26" t="s">
        <v>74</v>
      </c>
      <c r="C45" s="27" t="s">
        <v>73</v>
      </c>
      <c r="D45" s="28" t="s">
        <v>30</v>
      </c>
      <c r="E45" s="28">
        <v>4</v>
      </c>
      <c r="F45" s="28" t="s">
        <v>39</v>
      </c>
      <c r="G45" s="28" t="s">
        <v>38</v>
      </c>
      <c r="H45" s="33">
        <v>30873207</v>
      </c>
      <c r="I45" s="33">
        <f>+H45</f>
        <v>30873207</v>
      </c>
      <c r="J45" s="28" t="s">
        <v>34</v>
      </c>
      <c r="K45" s="34" t="s">
        <v>42</v>
      </c>
      <c r="L45" s="32" t="s">
        <v>52</v>
      </c>
      <c r="M45" s="2"/>
      <c r="N45" s="2"/>
      <c r="O45" s="2"/>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row>
    <row r="46" spans="1:65" s="8" customFormat="1" ht="51" x14ac:dyDescent="0.25">
      <c r="A46" s="2"/>
      <c r="B46" s="26">
        <v>80111620</v>
      </c>
      <c r="C46" s="27" t="s">
        <v>75</v>
      </c>
      <c r="D46" s="28" t="s">
        <v>30</v>
      </c>
      <c r="E46" s="28">
        <v>1</v>
      </c>
      <c r="F46" s="28" t="s">
        <v>39</v>
      </c>
      <c r="G46" s="28" t="s">
        <v>38</v>
      </c>
      <c r="H46" s="33">
        <v>6000000</v>
      </c>
      <c r="I46" s="33">
        <v>6000000</v>
      </c>
      <c r="J46" s="28" t="s">
        <v>34</v>
      </c>
      <c r="K46" s="34" t="s">
        <v>42</v>
      </c>
      <c r="L46" s="32" t="s">
        <v>52</v>
      </c>
      <c r="M46" s="2"/>
      <c r="N46" s="2"/>
      <c r="O46" s="2"/>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row>
    <row r="47" spans="1:65" s="8" customFormat="1" ht="51" x14ac:dyDescent="0.25">
      <c r="A47" s="2"/>
      <c r="B47" s="26">
        <v>80111620</v>
      </c>
      <c r="C47" s="27" t="s">
        <v>76</v>
      </c>
      <c r="D47" s="28" t="s">
        <v>30</v>
      </c>
      <c r="E47" s="28">
        <v>10</v>
      </c>
      <c r="F47" s="28" t="s">
        <v>39</v>
      </c>
      <c r="G47" s="28" t="s">
        <v>38</v>
      </c>
      <c r="H47" s="33">
        <v>182690000</v>
      </c>
      <c r="I47" s="33">
        <f>H47</f>
        <v>182690000</v>
      </c>
      <c r="J47" s="28" t="s">
        <v>34</v>
      </c>
      <c r="K47" s="34" t="s">
        <v>42</v>
      </c>
      <c r="L47" s="32" t="s">
        <v>52</v>
      </c>
      <c r="M47" s="2"/>
      <c r="N47" s="2"/>
      <c r="O47" s="2"/>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row>
    <row r="48" spans="1:65" s="8" customFormat="1" ht="38.25" x14ac:dyDescent="0.25">
      <c r="B48" s="26">
        <v>73152108</v>
      </c>
      <c r="C48" s="27" t="s">
        <v>77</v>
      </c>
      <c r="D48" s="28" t="s">
        <v>30</v>
      </c>
      <c r="E48" s="28">
        <v>12</v>
      </c>
      <c r="F48" s="28" t="s">
        <v>39</v>
      </c>
      <c r="G48" s="28" t="s">
        <v>38</v>
      </c>
      <c r="H48" s="33">
        <v>38492058</v>
      </c>
      <c r="I48" s="33">
        <f>+H48</f>
        <v>38492058</v>
      </c>
      <c r="J48" s="28" t="s">
        <v>34</v>
      </c>
      <c r="K48" s="34" t="s">
        <v>42</v>
      </c>
      <c r="L48" s="32" t="s">
        <v>88</v>
      </c>
    </row>
    <row r="49" spans="1:65" s="8" customFormat="1" ht="51" x14ac:dyDescent="0.25">
      <c r="A49" s="2"/>
      <c r="B49" s="26" t="s">
        <v>56</v>
      </c>
      <c r="C49" s="27" t="s">
        <v>78</v>
      </c>
      <c r="D49" s="28" t="s">
        <v>30</v>
      </c>
      <c r="E49" s="28">
        <v>12</v>
      </c>
      <c r="F49" s="28" t="s">
        <v>39</v>
      </c>
      <c r="G49" s="28" t="s">
        <v>38</v>
      </c>
      <c r="H49" s="33">
        <v>32000000</v>
      </c>
      <c r="I49" s="33">
        <f>+H49</f>
        <v>32000000</v>
      </c>
      <c r="J49" s="28" t="s">
        <v>34</v>
      </c>
      <c r="K49" s="34" t="s">
        <v>42</v>
      </c>
      <c r="L49" s="32" t="s">
        <v>88</v>
      </c>
      <c r="M49" s="2"/>
      <c r="N49" s="2"/>
      <c r="O49" s="2"/>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row>
    <row r="50" spans="1:65" s="8" customFormat="1" ht="56.25" customHeight="1" x14ac:dyDescent="0.25">
      <c r="A50" s="2"/>
      <c r="B50" s="26">
        <v>72103302</v>
      </c>
      <c r="C50" s="27" t="s">
        <v>79</v>
      </c>
      <c r="D50" s="28" t="s">
        <v>30</v>
      </c>
      <c r="E50" s="28">
        <v>12</v>
      </c>
      <c r="F50" s="28" t="s">
        <v>39</v>
      </c>
      <c r="G50" s="28" t="s">
        <v>38</v>
      </c>
      <c r="H50" s="33">
        <v>184653052</v>
      </c>
      <c r="I50" s="33">
        <f>+H50</f>
        <v>184653052</v>
      </c>
      <c r="J50" s="28" t="s">
        <v>34</v>
      </c>
      <c r="K50" s="34" t="s">
        <v>42</v>
      </c>
      <c r="L50" s="32" t="s">
        <v>88</v>
      </c>
      <c r="M50" s="2"/>
      <c r="N50" s="2"/>
      <c r="O50" s="2"/>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row>
    <row r="51" spans="1:65" s="8" customFormat="1" ht="63.75" x14ac:dyDescent="0.25">
      <c r="A51" s="2"/>
      <c r="B51" s="26" t="s">
        <v>81</v>
      </c>
      <c r="C51" s="27" t="s">
        <v>80</v>
      </c>
      <c r="D51" s="28" t="s">
        <v>30</v>
      </c>
      <c r="E51" s="28">
        <v>12</v>
      </c>
      <c r="F51" s="28" t="s">
        <v>39</v>
      </c>
      <c r="G51" s="28" t="s">
        <v>38</v>
      </c>
      <c r="H51" s="33">
        <v>1556473250</v>
      </c>
      <c r="I51" s="33">
        <f>+H51</f>
        <v>1556473250</v>
      </c>
      <c r="J51" s="28" t="s">
        <v>34</v>
      </c>
      <c r="K51" s="34" t="s">
        <v>42</v>
      </c>
      <c r="L51" s="32" t="s">
        <v>52</v>
      </c>
      <c r="M51" s="2"/>
      <c r="N51" s="2"/>
      <c r="O51" s="2"/>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row>
    <row r="52" spans="1:65" s="8" customFormat="1" ht="51" x14ac:dyDescent="0.25">
      <c r="A52" s="2"/>
      <c r="B52" s="26" t="s">
        <v>84</v>
      </c>
      <c r="C52" s="27" t="s">
        <v>83</v>
      </c>
      <c r="D52" s="28" t="s">
        <v>30</v>
      </c>
      <c r="E52" s="28">
        <v>12</v>
      </c>
      <c r="F52" s="28" t="s">
        <v>39</v>
      </c>
      <c r="G52" s="28" t="s">
        <v>38</v>
      </c>
      <c r="H52" s="33">
        <v>33479670847</v>
      </c>
      <c r="I52" s="33">
        <f>+H52</f>
        <v>33479670847</v>
      </c>
      <c r="J52" s="28" t="s">
        <v>34</v>
      </c>
      <c r="K52" s="34" t="s">
        <v>42</v>
      </c>
      <c r="L52" s="32" t="s">
        <v>82</v>
      </c>
      <c r="M52" s="2"/>
      <c r="N52" s="2"/>
      <c r="O52" s="2"/>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row>
    <row r="53" spans="1:65" s="8" customFormat="1" ht="63.75" x14ac:dyDescent="0.25">
      <c r="A53" s="2"/>
      <c r="B53" s="52" t="s">
        <v>94</v>
      </c>
      <c r="C53" s="53" t="s">
        <v>95</v>
      </c>
      <c r="D53" s="54" t="s">
        <v>30</v>
      </c>
      <c r="E53" s="54">
        <v>8</v>
      </c>
      <c r="F53" s="54" t="s">
        <v>39</v>
      </c>
      <c r="G53" s="54" t="s">
        <v>38</v>
      </c>
      <c r="H53" s="55">
        <v>1324644775</v>
      </c>
      <c r="I53" s="55">
        <v>1324644775</v>
      </c>
      <c r="J53" s="54" t="s">
        <v>34</v>
      </c>
      <c r="K53" s="56" t="s">
        <v>42</v>
      </c>
      <c r="L53" s="57" t="s">
        <v>96</v>
      </c>
      <c r="M53" s="2"/>
      <c r="N53" s="2"/>
      <c r="O53" s="2"/>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row>
    <row r="54" spans="1:65" s="8" customFormat="1" ht="332.25" thickBot="1" x14ac:dyDescent="0.3">
      <c r="A54" s="2"/>
      <c r="B54" s="35" t="s">
        <v>26</v>
      </c>
      <c r="C54" s="36" t="s">
        <v>31</v>
      </c>
      <c r="D54" s="37" t="s">
        <v>29</v>
      </c>
      <c r="E54" s="37">
        <v>11</v>
      </c>
      <c r="F54" s="37" t="s">
        <v>85</v>
      </c>
      <c r="G54" s="37" t="s">
        <v>38</v>
      </c>
      <c r="H54" s="49">
        <v>384301652</v>
      </c>
      <c r="I54" s="49">
        <v>384301652</v>
      </c>
      <c r="J54" s="50" t="s">
        <v>34</v>
      </c>
      <c r="K54" s="51" t="s">
        <v>42</v>
      </c>
      <c r="L54" s="38" t="s">
        <v>90</v>
      </c>
      <c r="M54" s="2"/>
      <c r="N54" s="2"/>
      <c r="O54" s="2"/>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row>
    <row r="55" spans="1:65" ht="24" customHeight="1" x14ac:dyDescent="0.25">
      <c r="G55" s="40" t="s">
        <v>27</v>
      </c>
      <c r="H55" s="41">
        <f>SUM(H22:H54)</f>
        <v>42811890321</v>
      </c>
      <c r="I55" s="41">
        <f>SUM(I22:I54)</f>
        <v>42811890321</v>
      </c>
      <c r="J55" s="42"/>
    </row>
    <row r="56" spans="1:65" x14ac:dyDescent="0.25">
      <c r="H56" s="44"/>
    </row>
    <row r="57" spans="1:65" x14ac:dyDescent="0.2">
      <c r="H57" s="45"/>
      <c r="I57" s="42"/>
    </row>
    <row r="58" spans="1:65" x14ac:dyDescent="0.25">
      <c r="G58" s="46"/>
      <c r="H58" s="42"/>
    </row>
    <row r="59" spans="1:65" hidden="1" x14ac:dyDescent="0.25">
      <c r="H59" s="46"/>
    </row>
    <row r="60" spans="1:65" x14ac:dyDescent="0.25"/>
    <row r="61" spans="1:65" x14ac:dyDescent="0.25"/>
    <row r="62" spans="1:65" x14ac:dyDescent="0.25"/>
    <row r="63" spans="1:65" x14ac:dyDescent="0.25"/>
    <row r="64" spans="1:65"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spans="10:11" x14ac:dyDescent="0.25"/>
    <row r="274" spans="10:11" x14ac:dyDescent="0.25"/>
    <row r="275" spans="10:11" x14ac:dyDescent="0.25"/>
    <row r="276" spans="10:11" x14ac:dyDescent="0.25"/>
    <row r="277" spans="10:11" x14ac:dyDescent="0.25"/>
    <row r="278" spans="10:11" x14ac:dyDescent="0.25"/>
    <row r="279" spans="10:11" x14ac:dyDescent="0.25"/>
    <row r="280" spans="10:11" x14ac:dyDescent="0.25"/>
    <row r="281" spans="10:11" x14ac:dyDescent="0.25">
      <c r="J281" s="47"/>
      <c r="K281" s="48"/>
    </row>
    <row r="282" spans="10:11" x14ac:dyDescent="0.25"/>
    <row r="283" spans="10:11" x14ac:dyDescent="0.25"/>
    <row r="284" spans="10:11" x14ac:dyDescent="0.25"/>
    <row r="285" spans="10:11" x14ac:dyDescent="0.25"/>
    <row r="286" spans="10:11" x14ac:dyDescent="0.25"/>
    <row r="287" spans="10:11" x14ac:dyDescent="0.25"/>
    <row r="288" spans="10:11"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sheetData>
  <dataValidations count="5">
    <dataValidation type="list" allowBlank="1" showInputMessage="1" showErrorMessage="1" sqref="J281 J54:K54 K22:K24 J22:J53" xr:uid="{5BCD41E1-294F-433F-9668-9F750BC50777}">
      <formula1>vf</formula1>
    </dataValidation>
    <dataValidation type="list" allowBlank="1" showInputMessage="1" showErrorMessage="1" sqref="K281 K25:K54" xr:uid="{DAC259A6-85E0-4C42-8935-1153435B1687}">
      <formula1>vfestado</formula1>
    </dataValidation>
    <dataValidation type="list" allowBlank="1" showInputMessage="1" showErrorMessage="1" sqref="D22:D54" xr:uid="{9D5B29DA-C13B-4DCE-9598-C9A6FD069E3A}">
      <formula1>meses</formula1>
    </dataValidation>
    <dataValidation type="list" allowBlank="1" showInputMessage="1" showErrorMessage="1" sqref="F22:F54" xr:uid="{565733BF-0AFB-4BFB-99CD-C8FCC2833E44}">
      <formula1>modalidad</formula1>
    </dataValidation>
    <dataValidation type="list" allowBlank="1" showInputMessage="1" showErrorMessage="1" sqref="G22:G54" xr:uid="{3C2DB57B-B864-49E2-9B2F-69B2961B2901}">
      <formula1>fuenteRecursos</formula1>
    </dataValidation>
  </dataValidations>
  <pageMargins left="0.70866141732283472" right="0.70866141732283472" top="0.74803149606299213" bottom="0.74803149606299213" header="0.31496062992125984" footer="0.31496062992125984"/>
  <pageSetup scale="45" orientation="landscape" r:id="rId1"/>
  <colBreaks count="1" manualBreakCount="1">
    <brk id="12" min="20" max="46"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agregarfilas">
                <anchor moveWithCells="1" sizeWithCells="1">
                  <from>
                    <xdr:col>2</xdr:col>
                    <xdr:colOff>276225</xdr:colOff>
                    <xdr:row>16</xdr:row>
                    <xdr:rowOff>276225</xdr:rowOff>
                  </from>
                  <to>
                    <xdr:col>2</xdr:col>
                    <xdr:colOff>1457325</xdr:colOff>
                    <xdr:row>18</xdr:row>
                    <xdr:rowOff>19050</xdr:rowOff>
                  </to>
                </anchor>
              </controlPr>
            </control>
          </mc:Choice>
        </mc:AlternateContent>
        <mc:AlternateContent xmlns:mc="http://schemas.openxmlformats.org/markup-compatibility/2006">
          <mc:Choice Requires="x14">
            <control shapeId="6146" r:id="rId5" name="Button 2">
              <controlPr defaultSize="0" print="0" autoFill="0" autoPict="0" macro="[0]!elimfilas">
                <anchor moveWithCells="1" sizeWithCells="1">
                  <from>
                    <xdr:col>2</xdr:col>
                    <xdr:colOff>1638300</xdr:colOff>
                    <xdr:row>16</xdr:row>
                    <xdr:rowOff>285750</xdr:rowOff>
                  </from>
                  <to>
                    <xdr:col>2</xdr:col>
                    <xdr:colOff>2838450</xdr:colOff>
                    <xdr:row>18</xdr:row>
                    <xdr:rowOff>9525</xdr:rowOff>
                  </to>
                </anchor>
              </controlPr>
            </control>
          </mc:Choice>
        </mc:AlternateContent>
        <mc:AlternateContent xmlns:mc="http://schemas.openxmlformats.org/markup-compatibility/2006">
          <mc:Choice Requires="x14">
            <control shapeId="6147" r:id="rId6" name="Button 3">
              <controlPr defaultSize="0" print="0" autoFill="0" autoPict="0" macro="[0]!agregarfilasNecAdi">
                <anchor moveWithCells="1" sizeWithCells="1">
                  <from>
                    <xdr:col>4</xdr:col>
                    <xdr:colOff>161925</xdr:colOff>
                    <xdr:row>16</xdr:row>
                    <xdr:rowOff>266700</xdr:rowOff>
                  </from>
                  <to>
                    <xdr:col>4</xdr:col>
                    <xdr:colOff>1219200</xdr:colOff>
                    <xdr:row>18</xdr:row>
                    <xdr:rowOff>0</xdr:rowOff>
                  </to>
                </anchor>
              </controlPr>
            </control>
          </mc:Choice>
        </mc:AlternateContent>
        <mc:AlternateContent xmlns:mc="http://schemas.openxmlformats.org/markup-compatibility/2006">
          <mc:Choice Requires="x14">
            <control shapeId="6148" r:id="rId7" name="Button 4">
              <controlPr defaultSize="0" print="0" autoFill="0" autoPict="0" macro="[0]!elimfilasNecAdi">
                <anchor moveWithCells="1" sizeWithCells="1">
                  <from>
                    <xdr:col>4</xdr:col>
                    <xdr:colOff>1400175</xdr:colOff>
                    <xdr:row>16</xdr:row>
                    <xdr:rowOff>266700</xdr:rowOff>
                  </from>
                  <to>
                    <xdr:col>5</xdr:col>
                    <xdr:colOff>1114425</xdr:colOff>
                    <xdr:row>17</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4F42-1DD0-41CE-8D7F-A7CDABA70E1D}">
  <dimension ref="A1:A2"/>
  <sheetViews>
    <sheetView workbookViewId="0">
      <selection activeCell="C4" sqref="C4:C6"/>
    </sheetView>
  </sheetViews>
  <sheetFormatPr baseColWidth="10" defaultRowHeight="15" x14ac:dyDescent="0.25"/>
  <sheetData>
    <row r="1" spans="1:1" x14ac:dyDescent="0.25">
      <c r="A1" t="s">
        <v>28</v>
      </c>
    </row>
    <row r="2" spans="1:1" x14ac:dyDescent="0.25">
      <c r="A2" t="str">
        <f>+UPPER(A1)</f>
        <v xml:space="preserve">ADQUISICIÓN DE BIENES Y SERVICIOS CON DESTINO A LAS DELEGACIONES DEPARTAMENTALES Y REGISTRADURÍA DISTRITAL.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020ebd-ab32-47fa-8ceb-969687debf76">
      <Terms xmlns="http://schemas.microsoft.com/office/infopath/2007/PartnerControls"/>
    </lcf76f155ced4ddcb4097134ff3c332f>
    <TaxCatchAll xmlns="afb6680c-5126-4293-8efc-f0ef4683a575"/>
  </documentManagement>
</p:properti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o" ma:contentTypeID="0x0101005863B650E9255644A1B24DBA1F101A74" ma:contentTypeVersion="16" ma:contentTypeDescription="Crear nuevo documento." ma:contentTypeScope="" ma:versionID="7b23ba2f28e64dd61dd3545661ee6262">
  <xsd:schema xmlns:xsd="http://www.w3.org/2001/XMLSchema" xmlns:xs="http://www.w3.org/2001/XMLSchema" xmlns:p="http://schemas.microsoft.com/office/2006/metadata/properties" xmlns:ns2="afb6680c-5126-4293-8efc-f0ef4683a575" xmlns:ns3="58020ebd-ab32-47fa-8ceb-969687debf76" targetNamespace="http://schemas.microsoft.com/office/2006/metadata/properties" ma:root="true" ma:fieldsID="ccd6f052d78ab3fb980981f49c20b43b" ns2:_="" ns3:_="">
    <xsd:import namespace="afb6680c-5126-4293-8efc-f0ef4683a575"/>
    <xsd:import namespace="58020ebd-ab32-47fa-8ceb-969687debf7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6680c-5126-4293-8efc-f0ef4683a575"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7a899628-b649-471c-a1d1-a6e379788d5b}" ma:internalName="TaxCatchAll" ma:showField="CatchAllData" ma:web="afb6680c-5126-4293-8efc-f0ef4683a5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020ebd-ab32-47fa-8ceb-969687debf7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20CE2-BD81-4BEF-A847-C619315937C3}">
  <ds:schemaRefs>
    <ds:schemaRef ds:uri="http://schemas.microsoft.com/office/2006/metadata/properties"/>
    <ds:schemaRef ds:uri="http://schemas.microsoft.com/office/infopath/2007/PartnerControls"/>
    <ds:schemaRef ds:uri="58020ebd-ab32-47fa-8ceb-969687debf76"/>
    <ds:schemaRef ds:uri="afb6680c-5126-4293-8efc-f0ef4683a575"/>
  </ds:schemaRefs>
</ds:datastoreItem>
</file>

<file path=customXml/itemProps2.xml><?xml version="1.0" encoding="utf-8"?>
<ds:datastoreItem xmlns:ds="http://schemas.openxmlformats.org/officeDocument/2006/customXml" ds:itemID="{10EFF9B4-5420-4C7A-85E0-3746B6D1D06A}">
  <ds:schemaRefs>
    <ds:schemaRef ds:uri="http://schemas.microsoft.com/sharepoint/events"/>
  </ds:schemaRefs>
</ds:datastoreItem>
</file>

<file path=customXml/itemProps3.xml><?xml version="1.0" encoding="utf-8"?>
<ds:datastoreItem xmlns:ds="http://schemas.openxmlformats.org/officeDocument/2006/customXml" ds:itemID="{A674B73C-C105-4CB9-ABE3-4429C264A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b6680c-5126-4293-8efc-f0ef4683a575"/>
    <ds:schemaRef ds:uri="58020ebd-ab32-47fa-8ceb-969687debf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D61B1A-CC7A-48E7-BBF6-3B34017C0C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FRR</vt:lpstr>
      <vt:lpstr>Hoja3</vt:lpstr>
      <vt:lpstr>FRR!Área_de_impresión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Johana Andrea Nino Munoz</cp:lastModifiedBy>
  <cp:lastPrinted>2025-07-03T21:44:48Z</cp:lastPrinted>
  <dcterms:created xsi:type="dcterms:W3CDTF">2012-12-10T15:58:41Z</dcterms:created>
  <dcterms:modified xsi:type="dcterms:W3CDTF">2026-01-30T16:08:52Z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0x0101001B0E2ADDA5849148A85B25558D996402</vt:lpwstr>
  </property>
  <property fmtid="{D5CDD505-2E9C-101B-9397-08002B2CF9AE}" pid="3" name="gvdocid">
    <vt:lpwstr>9f0cff59-d7af-455f-9f8d-3cbaa0b83e81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9f0cff59-d7af-455f-9f8d-3cbaa0b83e81</vt:lpwstr>
  </property>
  <property fmtid="{D5CDD505-2E9C-101B-9397-08002B2CF9AE}" pid="7" name="UserId">
    <vt:lpwstr>Niurka Vanessa Rodriguez Suarez</vt:lpwstr>
  </property>
  <property fmtid="{D5CDD505-2E9C-101B-9397-08002B2CF9AE}" pid="8" name="TagDateTime">
    <vt:lpwstr>2026-01-29T21:56:25Z</vt:lpwstr>
  </property>
  <property fmtid="{D5CDD505-2E9C-101B-9397-08002B2CF9AE}" pid="9" name="GVData">
    <vt:lpwstr>eyJPUyI6IldpbmRvd3MiLCJkb2NJRCI6IjlmMGNmZjU5LWQ3YWYtNDU1Zi05ZjhkLTNjYmFhMGI4M2U4MSIsImRvY1N0YXRlIjoie30iLCJwYXJlbnRMaW5lSWRzIjoiW1wiZmZjNzJiMmItZWJlYy00OWQ5LTg2ZTktMDlhNzE5MDY0ODZiXCIsXCJlNDQzODY5YS0y</vt:lpwstr>
  </property>
  <property fmtid="{D5CDD505-2E9C-101B-9397-08002B2CF9AE}" pid="10" name="GVData0">
    <vt:lpwstr>MTBlLTQ5NjUtYjFkYy01ODU0YmFmYTFjYWJcIixcIjljMDJhNGM0LWJmMGEtNDUxZi1iYjBjLTVmMjA0ODIxYTYxOVwiLFwiZTlhNGE2YTYtZmMzNS00MjJhLThiNzAtYTlhNjVjYTBkNmI3XCIsXCI1YTI0OGFhZC1kYjkwLTQ0ZTctOWM2Ni05YWYyNDY5MmYxNmZc</vt:lpwstr>
  </property>
  <property fmtid="{D5CDD505-2E9C-101B-9397-08002B2CF9AE}" pid="11" name="GVData1">
    <vt:lpwstr>IixcImEyYTg2NzNiLTllNTAtNDRhNy04MjU2LTk0YjRjMDZiYmRjY1wiLFwiNDIyMDczZjctZDA0MS00MGYxLWE0YTItNTlmY2UzMjgwNzM2XCIsXCIzMWVhZWYzZC1mOTMxLTRlY2MtODdhOS1jM2Q2M2MzMjI5MDFcIixcImUzN2IwY2NjLTQ2YjktNDlkOC1iYWVh</vt:lpwstr>
  </property>
  <property fmtid="{D5CDD505-2E9C-101B-9397-08002B2CF9AE}" pid="12" name="GVData2">
    <vt:lpwstr>LWUyNzJmMjg1Y2M4OFwiLFwiZWQ1OTE5OWQtZDBlNS00NzllLTkxNDAtODQzZGM5YWNjNDU0XCJdIiwid3JpdHRlbktleXMiOiJbXCJndmRvY2lkXCIsXCJDbGFzc2lmaWNhdGlvblRhZ1NldElkXCIsXCJDb21wbGlhbmNlVGFnU2V0SWRcIixcIkZpbGVJZFwiLFwi</vt:lpwstr>
  </property>
  <property fmtid="{D5CDD505-2E9C-101B-9397-08002B2CF9AE}" pid="13" name="GVData3">
    <vt:lpwstr>VXNlcklkXCIsXCJUYWdEYXRlVGltZVwiXSIsIm5vT2ZHdkRhdGFFbnRyaWVzIjoiNyIsImxpbmVJZCI6IjNhNDY3NDY1LTQ0YWMtNDZjMy04MTBhLTlmZWY5ZTVlNTQ2OCJ9</vt:lpwstr>
  </property>
  <property fmtid="{D5CDD505-2E9C-101B-9397-08002B2CF9AE}" pid="14" name="GVData4">
    <vt:lpwstr>(end)</vt:lpwstr>
  </property>
</Properties>
</file>